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870" yWindow="870" windowWidth="24375" windowHeight="1090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бюджета'!$A$18:$F$153</definedName>
    <definedName name="_xlnm.Print_Area" localSheetId="0">'1. Доходы бюджета'!$A$1:$F$153</definedName>
    <definedName name="_xlnm.Print_Area" localSheetId="1">'2. Расходы бюджета'!$A$1:$F$183</definedName>
    <definedName name="_xlnm.Print_Area" localSheetId="2">'3. Источники финансирования'!$A$1:$F$17</definedName>
  </definedNames>
  <calcPr calcId="125725"/>
</workbook>
</file>

<file path=xl/calcChain.xml><?xml version="1.0" encoding="utf-8"?>
<calcChain xmlns="http://schemas.openxmlformats.org/spreadsheetml/2006/main">
  <c r="F99" i="2"/>
  <c r="F91"/>
  <c r="F107"/>
  <c r="F97"/>
  <c r="F95"/>
  <c r="F93"/>
  <c r="E90"/>
  <c r="F90" s="1"/>
  <c r="E85"/>
  <c r="F85" s="1"/>
  <c r="F82"/>
  <c r="E61"/>
  <c r="F61" s="1"/>
  <c r="F33"/>
  <c r="F67"/>
  <c r="D19" l="1"/>
  <c r="E19"/>
  <c r="F19" l="1"/>
  <c r="E14" i="4" l="1"/>
  <c r="E13" s="1"/>
  <c r="E12"/>
  <c r="E11" s="1"/>
  <c r="D12"/>
  <c r="D11" s="1"/>
  <c r="D14"/>
  <c r="D13" s="1"/>
  <c r="E10" l="1"/>
  <c r="E7" s="1"/>
  <c r="D10"/>
  <c r="D7" s="1"/>
  <c r="F7" l="1"/>
  <c r="D183" i="3" l="1"/>
  <c r="E7"/>
  <c r="F7" s="1"/>
  <c r="D7"/>
  <c r="E183"/>
</calcChain>
</file>

<file path=xl/sharedStrings.xml><?xml version="1.0" encoding="utf-8"?>
<sst xmlns="http://schemas.openxmlformats.org/spreadsheetml/2006/main" count="1009" uniqueCount="532">
  <si>
    <t>Утв. приказом Минфина РФ</t>
  </si>
  <si>
    <t>от 28 декабря 2010 г. № 191н</t>
  </si>
  <si>
    <t>(в ред. от 19 декабря 2014 г.)</t>
  </si>
  <si>
    <t xml:space="preserve"> ОТЧЕТ ОБ ИСПОЛНЕНИИ БЮДЖЕТА</t>
  </si>
  <si>
    <t>КОДЫ</t>
  </si>
  <si>
    <t>Форма по ОКУД</t>
  </si>
  <si>
    <t>0503117</t>
  </si>
  <si>
    <t>на 1 июня 2022 г.</t>
  </si>
  <si>
    <t>Дата</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</si>
  <si>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</si>
  <si>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</si>
  <si>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</si>
  <si>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</si>
  <si>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</si>
  <si>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</si>
  <si>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</si>
  <si>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</si>
  <si>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</si>
  <si>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</si>
  <si>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</si>
  <si>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</si>
  <si>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</si>
  <si>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</si>
  <si>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</si>
  <si>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</si>
  <si>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</si>
  <si>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</si>
  <si>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</si>
  <si>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</si>
  <si>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</si>
  <si>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</si>
  <si>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</si>
  <si>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</si>
  <si>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</si>
  <si>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</si>
  <si>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</si>
  <si>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</si>
  <si>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</si>
  <si>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</si>
  <si>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</si>
  <si>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</si>
  <si>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</si>
  <si>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</si>
  <si>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</si>
  <si>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</si>
  <si>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</si>
  <si>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</si>
  <si>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</si>
  <si>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</si>
  <si>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</si>
  <si>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</si>
  <si>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</si>
  <si>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</si>
  <si>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</si>
  <si>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</si>
  <si>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</si>
  <si>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</si>
  <si>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</si>
  <si>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</si>
  <si>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00010402012010000110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</si>
  <si>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</si>
  <si>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</si>
  <si>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</si>
  <si>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</si>
  <si>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</si>
  <si>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</si>
  <si>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</si>
  <si>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</si>
  <si>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</si>
  <si>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</si>
  <si>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</si>
  <si>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</si>
  <si>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</si>
  <si>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</si>
  <si>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</si>
  <si>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</si>
  <si>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</si>
  <si>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</si>
  <si>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</si>
  <si>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</si>
  <si>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</si>
  <si>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</si>
  <si>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</si>
  <si>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00010601020110000110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</si>
  <si>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</si>
  <si>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</si>
  <si>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</si>
  <si>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</si>
  <si>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</si>
  <si>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</si>
  <si>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</si>
  <si>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</si>
  <si>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</si>
  <si>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</si>
  <si>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</si>
  <si>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</si>
  <si>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</si>
  <si>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</si>
  <si>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</si>
  <si>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</si>
  <si>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</si>
  <si>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</si>
  <si>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</si>
  <si>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</si>
  <si>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</si>
  <si>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</si>
  <si>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</si>
  <si>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</si>
  <si>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</si>
  <si>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</si>
  <si>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</si>
  <si>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</si>
  <si>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</si>
  <si>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</si>
  <si>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</si>
  <si>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</si>
  <si>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</si>
  <si>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</si>
  <si>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</si>
  <si>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</si>
  <si>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</si>
  <si>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00010807190010000110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</si>
  <si>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</si>
  <si>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</si>
  <si>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</si>
  <si>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</si>
  <si>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</si>
  <si>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</si>
  <si>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</si>
  <si>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</si>
  <si>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</si>
  <si>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</si>
  <si>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</si>
  <si>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</si>
  <si>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</si>
  <si>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</si>
  <si>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</si>
  <si>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</si>
  <si>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</si>
  <si>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</si>
  <si>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</si>
  <si>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</si>
  <si>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</si>
  <si>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</si>
  <si>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</si>
  <si>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</si>
  <si>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</si>
  <si>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</si>
  <si>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</si>
  <si>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</si>
  <si>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</si>
  <si>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</si>
  <si>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</si>
  <si>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</si>
  <si>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</si>
  <si>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</si>
  <si>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</si>
  <si>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</si>
  <si>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</si>
  <si>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</si>
  <si>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</si>
  <si>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</si>
  <si>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</si>
  <si>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</si>
  <si>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</si>
  <si>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</si>
  <si>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</si>
  <si>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</si>
  <si>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</si>
  <si>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</si>
  <si>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</si>
  <si>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</si>
  <si>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</si>
  <si>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</si>
  <si>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</si>
  <si>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</si>
  <si>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</si>
  <si>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</si>
  <si>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</si>
  <si>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</si>
  <si>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</si>
  <si>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</si>
  <si>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</si>
  <si>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</si>
  <si>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</si>
  <si>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</si>
  <si>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</si>
  <si>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</si>
  <si>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</si>
  <si>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</si>
  <si>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</si>
  <si>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</si>
  <si>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</si>
  <si>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</si>
  <si>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</si>
  <si>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</si>
  <si>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</si>
  <si>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</si>
  <si>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</si>
  <si>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</si>
  <si>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</si>
  <si>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</si>
  <si>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</si>
  <si>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</si>
  <si>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</si>
  <si>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</si>
  <si>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</si>
  <si>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</si>
  <si>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</si>
  <si>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</si>
  <si>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</si>
  <si>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</si>
  <si>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</si>
  <si>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</si>
  <si>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</si>
  <si>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</si>
  <si>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</si>
  <si>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</si>
  <si>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</si>
  <si>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</si>
  <si>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</si>
  <si>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</si>
  <si>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</si>
  <si>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</si>
  <si>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</si>
  <si>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</si>
  <si>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</si>
  <si>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</si>
  <si>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</si>
  <si>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</si>
  <si>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</si>
  <si>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</si>
  <si>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</si>
  <si>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</si>
  <si>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</si>
  <si>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</si>
  <si>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</si>
  <si>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</si>
  <si>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</si>
  <si>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</si>
  <si>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</si>
  <si>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</si>
  <si>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</si>
  <si>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</si>
  <si>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</si>
  <si>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</si>
  <si>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</si>
  <si>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</si>
  <si>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</si>
  <si>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</si>
  <si>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</si>
  <si>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</si>
  <si>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</si>
  <si>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</si>
  <si>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</si>
  <si>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</si>
  <si>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</si>
  <si>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</si>
  <si>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</si>
  <si>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</si>
  <si>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</si>
  <si>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</si>
  <si>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</si>
  <si>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00021945634020000150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</si>
  <si>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</si>
  <si>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</si>
  <si>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</si>
  <si>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</si>
  <si>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</si>
  <si>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</si>
  <si>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</si>
  <si>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</si>
  <si>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</si>
  <si>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</si>
  <si>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</si>
  <si>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t>
  </si>
  <si>
    <t>18211605180010000140</t>
  </si>
  <si>
    <t>Межбюджетные трансферты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</si>
  <si>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29220245363020000150</t>
  </si>
  <si>
    <t>Возврат остатков субсидий на осуществление ежемесячных выплат на детей в возрасте от трех до семи лет включительно</t>
  </si>
  <si>
    <t>Возврат остатков субвенций на проведение Всероссийской переписи населения 2020 года из бюджетов субъектов Российской Федерации</t>
  </si>
  <si>
    <t>29221935469020000150</t>
  </si>
  <si>
    <t>Возврат остатков Иных межбюджетных трансфертов,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</si>
  <si>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29221945303020000150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</si>
  <si>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</si>
  <si>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29221945622020000150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</si>
  <si>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</si>
  <si>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</si>
  <si>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</si>
  <si>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</si>
  <si>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</si>
  <si>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29221945849020000150</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</si>
  <si>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</si>
  <si>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</si>
  <si>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</si>
  <si>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</si>
  <si>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</si>
  <si>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</si>
  <si>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</si>
  <si>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</si>
  <si>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</si>
  <si>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</si>
  <si>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</si>
  <si>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</si>
  <si>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</si>
  <si>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</si>
  <si>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</si>
  <si>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</si>
  <si>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</si>
  <si>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</si>
  <si>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</si>
  <si>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</si>
  <si>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</si>
  <si>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</si>
  <si>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</si>
  <si>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</si>
  <si>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</si>
  <si>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</si>
  <si>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</si>
  <si>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</si>
  <si>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</si>
  <si>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00001060000000000853</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</si>
  <si>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</si>
  <si>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</si>
  <si>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</si>
  <si>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</si>
  <si>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</si>
  <si>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</si>
  <si>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</si>
  <si>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</si>
  <si>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</si>
  <si>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</si>
  <si>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</si>
  <si>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</si>
  <si>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</si>
  <si>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</si>
  <si>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</si>
  <si>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</si>
  <si>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</si>
  <si>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</si>
  <si>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</si>
  <si>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</si>
  <si>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</si>
  <si>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</si>
  <si>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</si>
  <si>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Пособия, компенсации и иные социальные выплаты гражданам, кроме публичных нормативных обязательств</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</si>
  <si>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</si>
  <si>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</si>
  <si>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</si>
  <si>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</si>
  <si>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</si>
  <si>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</si>
  <si>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</si>
  <si>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</si>
  <si>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</si>
  <si>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</si>
  <si>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</si>
  <si>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</si>
  <si>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</si>
  <si>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</si>
  <si>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</si>
  <si>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</si>
  <si>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</si>
  <si>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</si>
  <si>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</si>
  <si>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00004120000000000244</t>
  </si>
  <si>
    <t>00004120000000000247</t>
  </si>
  <si>
    <t>00004120000000000321</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</si>
  <si>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</si>
  <si>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</si>
  <si>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</si>
  <si>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</si>
  <si>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</si>
  <si>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</si>
  <si>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</si>
  <si>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</si>
  <si>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</si>
  <si>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</si>
  <si>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</si>
  <si>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</si>
  <si>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</si>
  <si>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</si>
  <si>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</si>
  <si>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</si>
  <si>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</si>
  <si>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</si>
  <si>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</si>
  <si>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00007010000000000243</t>
  </si>
  <si>
    <t>00007010000000000244</t>
  </si>
  <si>
    <t>00007010000000000247</t>
  </si>
  <si>
    <t>00007010000000000852</t>
  </si>
  <si>
    <t>00007010000000000853</t>
  </si>
  <si>
    <t>00007020000000000111</t>
  </si>
  <si>
    <t>00007020000000000112</t>
  </si>
  <si>
    <t>00007020000000000119</t>
  </si>
  <si>
    <t>00007020000000000242</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</si>
  <si>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</si>
  <si>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</si>
  <si>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</si>
  <si>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</si>
  <si>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</si>
  <si>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</si>
  <si>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</si>
  <si>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</si>
  <si>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</si>
  <si>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</si>
  <si>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</si>
  <si>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</si>
  <si>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</si>
  <si>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Иные закупки товаров, работ и услуг для обеспечения государственных (муниципальных) нужд</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</si>
  <si>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</si>
  <si>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</si>
  <si>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</si>
  <si>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</si>
  <si>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</si>
  <si>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</si>
  <si>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</si>
  <si>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</si>
  <si>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</si>
  <si>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</si>
  <si>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</si>
  <si>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</si>
  <si>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</si>
  <si>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</si>
  <si>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</si>
  <si>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</si>
  <si>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</si>
  <si>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</si>
  <si>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</si>
  <si>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00007090000000000851</t>
  </si>
  <si>
    <t>00007090000000000852</t>
  </si>
  <si>
    <t>00007090000000000853</t>
  </si>
  <si>
    <t>00008010000000000111</t>
  </si>
  <si>
    <t>00008010000000000112</t>
  </si>
  <si>
    <t>00008010000000000119</t>
  </si>
  <si>
    <t>00008010000000000242</t>
  </si>
  <si>
    <t>00008010000000000244</t>
  </si>
  <si>
    <t>00008010000000000247</t>
  </si>
  <si>
    <t>00008010000000000611</t>
  </si>
  <si>
    <t>00008010000000000612</t>
  </si>
  <si>
    <t>00008010000000000811</t>
  </si>
  <si>
    <t>00008010000000000851</t>
  </si>
  <si>
    <t>00008010000000000852</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</si>
  <si>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</si>
  <si>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</si>
  <si>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</si>
  <si>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</si>
  <si>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</si>
  <si>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</si>
  <si>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</si>
  <si>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</si>
  <si>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</si>
  <si>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</si>
  <si>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</si>
  <si>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Иные межбюджетные трансферты</t>
  </si>
  <si>
    <t>00009020000000000540</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</si>
  <si>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</si>
  <si>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</si>
  <si>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</si>
  <si>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</si>
  <si>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</si>
  <si>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</si>
  <si>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</si>
  <si>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</si>
  <si>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</si>
  <si>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</si>
  <si>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</si>
  <si>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</si>
  <si>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</si>
  <si>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</si>
  <si>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</si>
  <si>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</si>
  <si>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</si>
  <si>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</si>
  <si>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</si>
  <si>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</si>
  <si>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</si>
  <si>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Межбюджетные трансферты бюджету Пенсионного фонда Российской Федерации</t>
  </si>
  <si>
    <t>00010030000000000570</t>
  </si>
  <si>
    <t>00010040000000000244</t>
  </si>
  <si>
    <t>00010040000000000313</t>
  </si>
  <si>
    <t>00010040000000000321</t>
  </si>
  <si>
    <t>00010040000000000570</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</si>
  <si>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</si>
  <si>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</si>
  <si>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</si>
  <si>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</si>
  <si>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</si>
  <si>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</si>
  <si>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</si>
  <si>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</si>
  <si>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</si>
  <si>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</si>
  <si>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</si>
  <si>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</si>
  <si>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</si>
  <si>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</si>
  <si>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00012010000000000811</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</si>
  <si>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</si>
  <si>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</si>
  <si>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</si>
  <si>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</si>
  <si>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</si>
  <si>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</si>
  <si>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</si>
  <si>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</si>
  <si>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</si>
  <si>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</si>
  <si>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</si>
  <si>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</si>
  <si>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</si>
  <si>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</si>
  <si>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</si>
  <si>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</si>
  <si>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</si>
  <si>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</si>
  <si>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</si>
  <si>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</si>
  <si>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</si>
  <si>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Начальник Управления финансов 
администрации города Байконур</t>
  </si>
  <si>
    <t>А.Г. Бобрышев</t>
  </si>
  <si>
    <t xml:space="preserve">Начальник отдела учета и отчетности Управления финансов администрации города Байконур            </t>
  </si>
  <si>
    <t>Н.Ю. Бубликова</t>
  </si>
  <si>
    <t>х</t>
  </si>
  <si>
    <t>00011201010016000120</t>
  </si>
  <si>
    <t>00011601071010000140</t>
  </si>
  <si>
    <t>00011601111010000140</t>
  </si>
  <si>
    <t>00011601151010000140</t>
  </si>
  <si>
    <t>18210102070010000110</t>
  </si>
  <si>
    <t>29221925302020000150</t>
  </si>
  <si>
    <t>00020704050040000150</t>
  </si>
  <si>
    <t>00011603116010000140</t>
  </si>
</sst>
</file>

<file path=xl/styles.xml><?xml version="1.0" encoding="utf-8"?>
<styleSheet xmlns="http://schemas.openxmlformats.org/spreadsheetml/2006/main">
  <fonts count="29">
    <font>
      <sz val="11"/>
      <name val="Calibri"/>
      <family val="2"/>
      <scheme val="minor"/>
    </font>
    <font>
      <b/>
      <sz val="8"/>
      <color rgb="FF000000"/>
      <name val="Calibri"/>
      <family val="2"/>
      <charset val="204"/>
      <scheme val="minor"/>
    </font>
    <font>
      <sz val="8"/>
      <color rgb="FF000000"/>
      <name val="Calibri"/>
      <family val="2"/>
      <charset val="204"/>
      <scheme val="minor"/>
    </font>
    <font>
      <sz val="6"/>
      <color rgb="FF000000"/>
      <name val="Calibri"/>
      <family val="2"/>
      <charset val="204"/>
      <scheme val="minor"/>
    </font>
    <font>
      <sz val="7"/>
      <color rgb="FF000000"/>
      <name val="Calibri"/>
      <family val="2"/>
      <charset val="204"/>
      <scheme val="minor"/>
    </font>
    <font>
      <sz val="11"/>
      <color rgb="FF000000"/>
      <name val="Calibri"/>
      <family val="2"/>
      <charset val="204"/>
      <scheme val="minor"/>
    </font>
    <font>
      <i/>
      <sz val="7"/>
      <color rgb="FF000000"/>
      <name val="Calibri"/>
      <family val="2"/>
      <charset val="204"/>
      <scheme val="minor"/>
    </font>
    <font>
      <b/>
      <sz val="12"/>
      <color rgb="FF000000"/>
      <name val="Calibri"/>
      <family val="2"/>
      <charset val="204"/>
      <scheme val="minor"/>
    </font>
    <font>
      <b/>
      <sz val="10"/>
      <color rgb="FF000000"/>
      <name val="Calibri"/>
      <family val="2"/>
      <charset val="204"/>
      <scheme val="minor"/>
    </font>
    <font>
      <sz val="10"/>
      <color rgb="FF000000"/>
      <name val="Calibri"/>
      <family val="2"/>
      <charset val="204"/>
      <scheme val="minor"/>
    </font>
    <font>
      <sz val="9"/>
      <color rgb="FF000000"/>
      <name val="Calibri"/>
      <family val="2"/>
      <charset val="204"/>
      <scheme val="minor"/>
    </font>
    <font>
      <i/>
      <sz val="9"/>
      <color rgb="FF000000"/>
      <name val="Calibri"/>
      <family val="2"/>
      <charset val="204"/>
      <scheme val="minor"/>
    </font>
    <font>
      <sz val="10"/>
      <color rgb="FF000000"/>
      <name val="Arial"/>
      <family val="2"/>
      <charset val="204"/>
    </font>
    <font>
      <sz val="10"/>
      <color rgb="FF000000"/>
      <name val="Calibri"/>
      <family val="2"/>
      <charset val="204"/>
      <scheme val="minor"/>
    </font>
    <font>
      <sz val="9"/>
      <color rgb="FF000000"/>
      <name val="Calibri"/>
      <family val="2"/>
      <charset val="204"/>
      <scheme val="minor"/>
    </font>
    <font>
      <sz val="11"/>
      <color rgb="FF000000"/>
      <name val="Calibri"/>
      <family val="2"/>
      <charset val="204"/>
      <scheme val="minor"/>
    </font>
    <font>
      <sz val="11"/>
      <name val="Calibri"/>
      <family val="2"/>
      <scheme val="minor"/>
    </font>
    <font>
      <b/>
      <sz val="9"/>
      <color rgb="FF000000"/>
      <name val="Calibri"/>
      <family val="2"/>
      <charset val="204"/>
      <scheme val="minor"/>
    </font>
    <font>
      <i/>
      <sz val="9"/>
      <color rgb="FF000000"/>
      <name val="Calibri"/>
      <family val="2"/>
      <charset val="204"/>
      <scheme val="minor"/>
    </font>
    <font>
      <sz val="12"/>
      <color rgb="FF000000"/>
      <name val="Cambria"/>
      <family val="1"/>
      <charset val="204"/>
    </font>
    <font>
      <sz val="12"/>
      <name val="Calibri"/>
      <family val="2"/>
      <scheme val="minor"/>
    </font>
    <font>
      <b/>
      <sz val="8"/>
      <color rgb="FF000000"/>
      <name val="Calibri"/>
      <family val="2"/>
      <charset val="204"/>
      <scheme val="minor"/>
    </font>
    <font>
      <sz val="8"/>
      <color rgb="FF000000"/>
      <name val="Calibri"/>
      <family val="2"/>
      <charset val="204"/>
      <scheme val="minor"/>
    </font>
    <font>
      <sz val="6"/>
      <color rgb="FF000000"/>
      <name val="Calibri"/>
      <family val="2"/>
      <charset val="204"/>
      <scheme val="minor"/>
    </font>
    <font>
      <sz val="7"/>
      <color rgb="FF000000"/>
      <name val="Calibri"/>
      <family val="2"/>
      <charset val="204"/>
      <scheme val="minor"/>
    </font>
    <font>
      <i/>
      <sz val="7"/>
      <color rgb="FF000000"/>
      <name val="Calibri"/>
      <family val="2"/>
      <charset val="204"/>
      <scheme val="minor"/>
    </font>
    <font>
      <b/>
      <sz val="12"/>
      <color rgb="FF000000"/>
      <name val="Calibri"/>
      <family val="2"/>
      <charset val="204"/>
      <scheme val="minor"/>
    </font>
    <font>
      <b/>
      <sz val="10"/>
      <color rgb="FF000000"/>
      <name val="Calibri"/>
      <family val="2"/>
      <charset val="204"/>
      <scheme val="minor"/>
    </font>
    <font>
      <sz val="10"/>
      <color rgb="FF000000"/>
      <name val="Calibri"/>
      <family val="2"/>
      <charset val="204"/>
      <scheme val="minor"/>
    </font>
  </fonts>
  <fills count="3">
    <fill>
      <patternFill patternType="none"/>
    </fill>
    <fill>
      <patternFill patternType="gray125"/>
    </fill>
    <fill>
      <patternFill patternType="solid">
        <fgColor rgb="FFC0C0C0"/>
      </patternFill>
    </fill>
  </fills>
  <borders count="17">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60">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4" fillId="0" borderId="1">
      <alignment horizontal="right" vertical="center"/>
    </xf>
    <xf numFmtId="0" fontId="5" fillId="0" borderId="1">
      <alignment vertical="center"/>
    </xf>
    <xf numFmtId="0" fontId="6" fillId="0" borderId="1">
      <alignment horizontal="right" vertical="center"/>
    </xf>
    <xf numFmtId="0" fontId="2" fillId="0" borderId="1">
      <alignment horizontal="right" vertical="center"/>
    </xf>
    <xf numFmtId="0" fontId="7" fillId="0" borderId="1">
      <alignment horizontal="center" vertical="center"/>
    </xf>
    <xf numFmtId="0" fontId="2" fillId="0" borderId="1">
      <alignment vertical="center"/>
    </xf>
    <xf numFmtId="0" fontId="2" fillId="0" borderId="2">
      <alignment horizontal="center" vertical="center"/>
    </xf>
    <xf numFmtId="0" fontId="8" fillId="0" borderId="1">
      <alignment vertical="center"/>
    </xf>
    <xf numFmtId="49" fontId="2" fillId="0" borderId="3">
      <alignment horizontal="center" vertical="center" shrinkToFit="1"/>
    </xf>
    <xf numFmtId="0" fontId="9"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10" fillId="0" borderId="8">
      <alignment horizontal="center" vertical="center" wrapText="1"/>
    </xf>
    <xf numFmtId="0" fontId="2" fillId="0" borderId="1">
      <alignment horizontal="center" vertical="center" wrapText="1"/>
    </xf>
    <xf numFmtId="0" fontId="10" fillId="0" borderId="2">
      <alignment horizontal="center" vertical="center" wrapText="1"/>
    </xf>
    <xf numFmtId="0" fontId="2" fillId="0" borderId="1">
      <alignment horizontal="center" vertical="center"/>
    </xf>
    <xf numFmtId="49" fontId="10" fillId="0" borderId="9">
      <alignment vertical="center" wrapText="1"/>
    </xf>
    <xf numFmtId="1" fontId="10" fillId="0" borderId="10">
      <alignment horizontal="center" vertical="center" shrinkToFit="1"/>
    </xf>
    <xf numFmtId="1" fontId="10" fillId="0" borderId="8">
      <alignment horizontal="center" vertical="center" shrinkToFit="1"/>
    </xf>
    <xf numFmtId="4" fontId="10" fillId="0" borderId="8">
      <alignment horizontal="right" vertical="center" shrinkToFit="1"/>
    </xf>
    <xf numFmtId="4" fontId="10" fillId="0" borderId="11">
      <alignment horizontal="right" vertical="center" shrinkToFit="1"/>
    </xf>
    <xf numFmtId="4" fontId="10" fillId="0" borderId="1">
      <alignment horizontal="right" vertical="center" shrinkToFit="1"/>
    </xf>
    <xf numFmtId="49" fontId="11" fillId="0" borderId="12">
      <alignment horizontal="left" vertical="center" wrapText="1" indent="1"/>
    </xf>
    <xf numFmtId="1" fontId="11" fillId="0" borderId="10">
      <alignment horizontal="center" vertical="center" shrinkToFit="1"/>
    </xf>
    <xf numFmtId="1" fontId="11" fillId="0" borderId="8">
      <alignment horizontal="center" vertical="center" shrinkToFit="1"/>
    </xf>
    <xf numFmtId="4" fontId="11" fillId="0" borderId="8">
      <alignment horizontal="right" vertical="center" shrinkToFit="1"/>
    </xf>
    <xf numFmtId="4" fontId="11" fillId="0" borderId="11">
      <alignment horizontal="right" vertical="center" shrinkToFit="1"/>
    </xf>
    <xf numFmtId="4" fontId="11" fillId="0" borderId="1">
      <alignment horizontal="right" vertical="center" shrinkToFit="1"/>
    </xf>
    <xf numFmtId="0" fontId="10" fillId="0" borderId="1">
      <alignment vertical="center"/>
    </xf>
    <xf numFmtId="0" fontId="10" fillId="0" borderId="13">
      <alignment vertical="center"/>
    </xf>
    <xf numFmtId="0" fontId="10" fillId="0" borderId="1">
      <alignment horizontal="left" vertical="center" wrapText="1"/>
    </xf>
    <xf numFmtId="0" fontId="10" fillId="0" borderId="1">
      <alignment vertical="center" wrapText="1"/>
    </xf>
    <xf numFmtId="0" fontId="2" fillId="0" borderId="5">
      <alignment vertical="center"/>
    </xf>
    <xf numFmtId="0" fontId="10" fillId="0" borderId="14">
      <alignment horizontal="center" vertical="center" wrapText="1"/>
    </xf>
    <xf numFmtId="0" fontId="10" fillId="0" borderId="15">
      <alignment horizontal="center" vertical="center" wrapText="1"/>
    </xf>
    <xf numFmtId="0" fontId="16" fillId="0" borderId="0"/>
    <xf numFmtId="0" fontId="16" fillId="0" borderId="0"/>
    <xf numFmtId="0" fontId="16" fillId="0" borderId="0"/>
    <xf numFmtId="0" fontId="12" fillId="0" borderId="1"/>
    <xf numFmtId="0" fontId="12" fillId="0" borderId="1"/>
    <xf numFmtId="0" fontId="13" fillId="2" borderId="1"/>
    <xf numFmtId="0" fontId="14" fillId="2" borderId="1"/>
    <xf numFmtId="0" fontId="15" fillId="0" borderId="1"/>
    <xf numFmtId="0" fontId="13" fillId="2" borderId="1">
      <alignment shrinkToFit="1"/>
    </xf>
    <xf numFmtId="1" fontId="2" fillId="0" borderId="4">
      <alignment horizontal="center" vertical="center" shrinkToFit="1"/>
    </xf>
    <xf numFmtId="0" fontId="14" fillId="2" borderId="1">
      <alignment shrinkToFit="1"/>
    </xf>
  </cellStyleXfs>
  <cellXfs count="80">
    <xf numFmtId="0" fontId="0" fillId="0" borderId="0" xfId="0"/>
    <xf numFmtId="0" fontId="0" fillId="0" borderId="0" xfId="0" applyProtection="1">
      <protection locked="0"/>
    </xf>
    <xf numFmtId="0" fontId="1" fillId="0" borderId="1" xfId="2" applyNumberFormat="1" applyProtection="1">
      <alignment vertical="center"/>
    </xf>
    <xf numFmtId="0" fontId="2" fillId="0" borderId="1" xfId="3" applyNumberFormat="1" applyProtection="1">
      <alignment vertical="center" wrapText="1"/>
    </xf>
    <xf numFmtId="0" fontId="4" fillId="0" borderId="1" xfId="6" applyNumberFormat="1" applyProtection="1">
      <alignment horizontal="right" vertical="center"/>
    </xf>
    <xf numFmtId="0" fontId="5" fillId="0" borderId="1" xfId="7" applyNumberFormat="1" applyProtection="1">
      <alignment vertical="center"/>
    </xf>
    <xf numFmtId="0" fontId="2" fillId="0" borderId="1" xfId="11" applyNumberFormat="1" applyProtection="1">
      <alignment vertical="center"/>
    </xf>
    <xf numFmtId="0" fontId="1" fillId="0" borderId="1" xfId="25" applyNumberFormat="1" applyProtection="1">
      <alignment vertical="center" wrapText="1"/>
    </xf>
    <xf numFmtId="0" fontId="10" fillId="0" borderId="8" xfId="26" applyNumberFormat="1" applyProtection="1">
      <alignment horizontal="center" vertical="center" wrapText="1"/>
    </xf>
    <xf numFmtId="0" fontId="2" fillId="0" borderId="1" xfId="27" applyNumberFormat="1" applyProtection="1">
      <alignment horizontal="center" vertical="center" wrapText="1"/>
    </xf>
    <xf numFmtId="0" fontId="10" fillId="0" borderId="2" xfId="28" applyNumberFormat="1" applyProtection="1">
      <alignment horizontal="center" vertical="center" wrapText="1"/>
    </xf>
    <xf numFmtId="0" fontId="2" fillId="0" borderId="1" xfId="29" applyNumberFormat="1" applyProtection="1">
      <alignment horizontal="center" vertical="center"/>
    </xf>
    <xf numFmtId="49" fontId="10" fillId="0" borderId="9" xfId="30" applyNumberFormat="1" applyProtection="1">
      <alignment vertical="center" wrapText="1"/>
    </xf>
    <xf numFmtId="1" fontId="10" fillId="0" borderId="10" xfId="31" applyNumberFormat="1" applyProtection="1">
      <alignment horizontal="center" vertical="center" shrinkToFit="1"/>
    </xf>
    <xf numFmtId="1" fontId="10" fillId="0" borderId="8" xfId="32" applyNumberFormat="1" applyProtection="1">
      <alignment horizontal="center" vertical="center" shrinkToFit="1"/>
    </xf>
    <xf numFmtId="4" fontId="10" fillId="0" borderId="8" xfId="33" applyNumberFormat="1" applyProtection="1">
      <alignment horizontal="right" vertical="center" shrinkToFit="1"/>
    </xf>
    <xf numFmtId="4" fontId="10" fillId="0" borderId="11" xfId="34" applyNumberFormat="1" applyProtection="1">
      <alignment horizontal="right" vertical="center" shrinkToFit="1"/>
    </xf>
    <xf numFmtId="4" fontId="10" fillId="0" borderId="1" xfId="35" applyNumberFormat="1" applyProtection="1">
      <alignment horizontal="right" vertical="center" shrinkToFit="1"/>
    </xf>
    <xf numFmtId="49" fontId="11" fillId="0" borderId="12" xfId="36" applyNumberFormat="1" applyProtection="1">
      <alignment horizontal="left" vertical="center" wrapText="1" indent="1"/>
    </xf>
    <xf numFmtId="1" fontId="11" fillId="0" borderId="10" xfId="37" applyNumberFormat="1" applyProtection="1">
      <alignment horizontal="center" vertical="center" shrinkToFit="1"/>
    </xf>
    <xf numFmtId="1" fontId="11" fillId="0" borderId="8" xfId="38" applyNumberFormat="1" applyProtection="1">
      <alignment horizontal="center" vertical="center" shrinkToFit="1"/>
    </xf>
    <xf numFmtId="4" fontId="11" fillId="0" borderId="8" xfId="39" applyNumberFormat="1" applyProtection="1">
      <alignment horizontal="right" vertical="center" shrinkToFit="1"/>
    </xf>
    <xf numFmtId="4" fontId="11" fillId="0" borderId="11" xfId="40" applyNumberFormat="1" applyProtection="1">
      <alignment horizontal="right" vertical="center" shrinkToFit="1"/>
    </xf>
    <xf numFmtId="4" fontId="11" fillId="0" borderId="1" xfId="41" applyNumberFormat="1" applyProtection="1">
      <alignment horizontal="right" vertical="center" shrinkToFit="1"/>
    </xf>
    <xf numFmtId="0" fontId="10" fillId="0" borderId="1" xfId="42" applyNumberFormat="1" applyProtection="1">
      <alignment vertical="center"/>
    </xf>
    <xf numFmtId="0" fontId="10" fillId="0" borderId="13" xfId="43" applyNumberFormat="1" applyProtection="1">
      <alignment vertical="center"/>
    </xf>
    <xf numFmtId="0" fontId="2" fillId="0" borderId="5" xfId="46" applyNumberFormat="1" applyProtection="1">
      <alignment vertical="center"/>
    </xf>
    <xf numFmtId="49" fontId="11" fillId="0" borderId="8" xfId="38" applyNumberFormat="1" applyProtection="1">
      <alignment horizontal="center" vertical="center" shrinkToFit="1"/>
    </xf>
    <xf numFmtId="0" fontId="11" fillId="0" borderId="12" xfId="36" applyNumberFormat="1" applyProtection="1">
      <alignment horizontal="left" vertical="center" wrapText="1" indent="1"/>
    </xf>
    <xf numFmtId="4" fontId="17" fillId="0" borderId="8" xfId="33" applyNumberFormat="1" applyFont="1" applyProtection="1">
      <alignment horizontal="right" vertical="center" shrinkToFit="1"/>
    </xf>
    <xf numFmtId="4" fontId="17" fillId="0" borderId="11" xfId="34" applyNumberFormat="1" applyFont="1" applyProtection="1">
      <alignment horizontal="right" vertical="center" shrinkToFit="1"/>
    </xf>
    <xf numFmtId="49" fontId="18" fillId="0" borderId="8" xfId="38" applyNumberFormat="1" applyFont="1" applyProtection="1">
      <alignment horizontal="center" vertical="center" shrinkToFit="1"/>
    </xf>
    <xf numFmtId="0" fontId="19" fillId="0" borderId="1" xfId="34" applyNumberFormat="1" applyFont="1" applyBorder="1" applyAlignment="1" applyProtection="1">
      <alignment wrapText="1"/>
    </xf>
    <xf numFmtId="0" fontId="19" fillId="0" borderId="1" xfId="34" applyNumberFormat="1" applyFont="1" applyBorder="1" applyAlignment="1">
      <alignment wrapText="1"/>
    </xf>
    <xf numFmtId="0" fontId="20" fillId="0" borderId="1" xfId="0" applyFont="1" applyBorder="1" applyAlignment="1" applyProtection="1">
      <protection locked="0"/>
    </xf>
    <xf numFmtId="0" fontId="20" fillId="0" borderId="1" xfId="0" applyFont="1" applyBorder="1" applyProtection="1">
      <protection locked="0"/>
    </xf>
    <xf numFmtId="0" fontId="19" fillId="0" borderId="1" xfId="34" applyNumberFormat="1" applyFont="1" applyBorder="1" applyAlignment="1">
      <alignment horizontal="left" wrapText="1"/>
    </xf>
    <xf numFmtId="0" fontId="19" fillId="0" borderId="1" xfId="34" applyNumberFormat="1" applyFont="1" applyBorder="1" applyAlignment="1" applyProtection="1">
      <alignment horizontal="left" wrapText="1"/>
    </xf>
    <xf numFmtId="0" fontId="21" fillId="0" borderId="1" xfId="1" applyNumberFormat="1" applyFont="1" applyProtection="1">
      <alignment horizontal="center" vertical="center"/>
    </xf>
    <xf numFmtId="0" fontId="21" fillId="0" borderId="1" xfId="2" applyNumberFormat="1" applyFont="1" applyProtection="1">
      <alignment vertical="center"/>
    </xf>
    <xf numFmtId="0" fontId="22" fillId="0" borderId="1" xfId="3" applyNumberFormat="1" applyFont="1" applyProtection="1">
      <alignment vertical="center" wrapText="1"/>
    </xf>
    <xf numFmtId="49" fontId="22" fillId="0" borderId="1" xfId="4" applyNumberFormat="1" applyFont="1" applyProtection="1">
      <alignment vertical="center" wrapText="1"/>
    </xf>
    <xf numFmtId="0" fontId="23" fillId="0" borderId="1" xfId="5" applyNumberFormat="1" applyFont="1" applyProtection="1">
      <alignment horizontal="center" vertical="center" wrapText="1"/>
    </xf>
    <xf numFmtId="0" fontId="24" fillId="0" borderId="1" xfId="6" applyNumberFormat="1" applyFont="1" applyProtection="1">
      <alignment horizontal="right" vertical="center"/>
    </xf>
    <xf numFmtId="0" fontId="0" fillId="0" borderId="1" xfId="0" applyBorder="1" applyProtection="1">
      <protection locked="0"/>
    </xf>
    <xf numFmtId="0" fontId="25" fillId="0" borderId="1" xfId="8" applyNumberFormat="1" applyFont="1" applyProtection="1">
      <alignment horizontal="right" vertical="center"/>
    </xf>
    <xf numFmtId="0" fontId="22" fillId="0" borderId="1" xfId="9" applyNumberFormat="1" applyFont="1" applyProtection="1">
      <alignment horizontal="right" vertical="center"/>
    </xf>
    <xf numFmtId="0" fontId="22" fillId="0" borderId="1" xfId="11" applyNumberFormat="1" applyFont="1" applyProtection="1">
      <alignment vertical="center"/>
    </xf>
    <xf numFmtId="0" fontId="22" fillId="0" borderId="2" xfId="12" applyNumberFormat="1" applyFont="1" applyProtection="1">
      <alignment horizontal="center" vertical="center"/>
    </xf>
    <xf numFmtId="0" fontId="27" fillId="0" borderId="1" xfId="13" applyNumberFormat="1" applyFont="1" applyProtection="1">
      <alignment vertical="center"/>
    </xf>
    <xf numFmtId="49" fontId="22" fillId="0" borderId="3" xfId="14" applyNumberFormat="1" applyFont="1" applyProtection="1">
      <alignment horizontal="center" vertical="center" shrinkToFit="1"/>
    </xf>
    <xf numFmtId="1" fontId="22" fillId="0" borderId="4" xfId="17" applyNumberFormat="1" applyFont="1" applyProtection="1">
      <alignment horizontal="center" vertical="center"/>
    </xf>
    <xf numFmtId="0" fontId="22" fillId="0" borderId="1" xfId="18" applyNumberFormat="1" applyFont="1" applyProtection="1">
      <alignment horizontal="left" vertical="center" wrapText="1"/>
    </xf>
    <xf numFmtId="1" fontId="22" fillId="0" borderId="4" xfId="20" applyNumberFormat="1" applyFont="1" applyProtection="1">
      <alignment horizontal="center" vertical="center" wrapText="1" shrinkToFit="1"/>
    </xf>
    <xf numFmtId="1" fontId="22" fillId="0" borderId="6" xfId="21" applyNumberFormat="1" applyFont="1" applyProtection="1">
      <alignment horizontal="center" vertical="center" shrinkToFit="1"/>
    </xf>
    <xf numFmtId="49" fontId="22" fillId="0" borderId="4" xfId="22" applyNumberFormat="1" applyFont="1" applyProtection="1">
      <alignment horizontal="center" vertical="center"/>
    </xf>
    <xf numFmtId="0" fontId="22" fillId="0" borderId="7" xfId="23" applyNumberFormat="1" applyFont="1" applyProtection="1">
      <alignment horizontal="center" vertical="center"/>
    </xf>
    <xf numFmtId="14" fontId="22" fillId="0" borderId="4" xfId="16" applyNumberFormat="1" applyFont="1" applyProtection="1">
      <alignment horizontal="center" vertical="center"/>
    </xf>
    <xf numFmtId="49" fontId="18" fillId="0" borderId="8" xfId="38" applyNumberFormat="1" applyFont="1" applyFill="1" applyProtection="1">
      <alignment horizontal="center" vertical="center" shrinkToFit="1"/>
    </xf>
    <xf numFmtId="4" fontId="11" fillId="0" borderId="8" xfId="39" applyNumberFormat="1" applyFill="1" applyProtection="1">
      <alignment horizontal="right" vertical="center" shrinkToFit="1"/>
    </xf>
    <xf numFmtId="0" fontId="10" fillId="0" borderId="16" xfId="26" applyNumberFormat="1" applyBorder="1" applyProtection="1">
      <alignment horizontal="center" vertical="center" wrapText="1"/>
    </xf>
    <xf numFmtId="0" fontId="10" fillId="0" borderId="15" xfId="26" applyNumberFormat="1" applyBorder="1" applyProtection="1">
      <alignment horizontal="center" vertical="center" wrapText="1"/>
    </xf>
    <xf numFmtId="0" fontId="21" fillId="0" borderId="1" xfId="24" applyNumberFormat="1" applyFont="1" applyProtection="1">
      <alignment horizontal="center" vertical="center" wrapText="1"/>
    </xf>
    <xf numFmtId="0" fontId="26" fillId="0" borderId="1" xfId="10" applyNumberFormat="1" applyFont="1" applyProtection="1">
      <alignment horizontal="center" vertical="center"/>
    </xf>
    <xf numFmtId="0" fontId="26" fillId="0" borderId="1" xfId="10" applyFont="1">
      <alignment horizontal="center" vertical="center"/>
    </xf>
    <xf numFmtId="0" fontId="28" fillId="0" borderId="1" xfId="15" applyNumberFormat="1" applyFont="1" applyProtection="1">
      <alignment horizontal="center" vertical="center"/>
    </xf>
    <xf numFmtId="0" fontId="28" fillId="0" borderId="1" xfId="15" applyFont="1">
      <alignment horizontal="center" vertical="center"/>
    </xf>
    <xf numFmtId="0" fontId="22" fillId="0" borderId="5" xfId="19" applyNumberFormat="1" applyFont="1" applyProtection="1">
      <alignment horizontal="left" vertical="center" wrapText="1"/>
    </xf>
    <xf numFmtId="0" fontId="22" fillId="0" borderId="5" xfId="19" applyFont="1">
      <alignment horizontal="left" vertical="center" wrapText="1"/>
    </xf>
    <xf numFmtId="0" fontId="2" fillId="0" borderId="1" xfId="27" applyNumberFormat="1" applyProtection="1">
      <alignment horizontal="center" vertical="center" wrapText="1"/>
    </xf>
    <xf numFmtId="0" fontId="2" fillId="0" borderId="1" xfId="27">
      <alignment horizontal="center" vertical="center" wrapText="1"/>
    </xf>
    <xf numFmtId="0" fontId="1" fillId="0" borderId="1" xfId="24" applyNumberFormat="1" applyProtection="1">
      <alignment horizontal="center" vertical="center" wrapText="1"/>
    </xf>
    <xf numFmtId="0" fontId="1" fillId="0" borderId="1" xfId="24">
      <alignment horizontal="center" vertical="center" wrapText="1"/>
    </xf>
    <xf numFmtId="0" fontId="10" fillId="0" borderId="14" xfId="47" applyNumberFormat="1" applyProtection="1">
      <alignment horizontal="center" vertical="center" wrapText="1"/>
    </xf>
    <xf numFmtId="0" fontId="10" fillId="0" borderId="14" xfId="47">
      <alignment horizontal="center" vertical="center" wrapText="1"/>
    </xf>
    <xf numFmtId="0" fontId="10" fillId="0" borderId="15" xfId="48" applyNumberFormat="1" applyProtection="1">
      <alignment horizontal="center" vertical="center" wrapText="1"/>
    </xf>
    <xf numFmtId="0" fontId="10" fillId="0" borderId="15" xfId="48">
      <alignment horizontal="center" vertical="center" wrapText="1"/>
    </xf>
    <xf numFmtId="0" fontId="10" fillId="0" borderId="8" xfId="26" applyNumberFormat="1" applyProtection="1">
      <alignment horizontal="center" vertical="center" wrapText="1"/>
    </xf>
    <xf numFmtId="0" fontId="10" fillId="0" borderId="8" xfId="26">
      <alignment horizontal="center" vertical="center" wrapText="1"/>
    </xf>
    <xf numFmtId="0" fontId="19" fillId="0" borderId="1" xfId="34" applyNumberFormat="1" applyFont="1" applyBorder="1" applyAlignment="1" applyProtection="1">
      <alignment horizontal="left" wrapText="1"/>
    </xf>
  </cellXfs>
  <cellStyles count="60">
    <cellStyle name="br" xfId="51"/>
    <cellStyle name="col" xfId="50"/>
    <cellStyle name="st58" xfId="20"/>
    <cellStyle name="style0" xfId="52"/>
    <cellStyle name="td" xfId="53"/>
    <cellStyle name="tr" xfId="49"/>
    <cellStyle name="xl21" xfId="54"/>
    <cellStyle name="xl22" xfId="1"/>
    <cellStyle name="xl23" xfId="13"/>
    <cellStyle name="xl24" xfId="11"/>
    <cellStyle name="xl25" xfId="18"/>
    <cellStyle name="xl26" xfId="26"/>
    <cellStyle name="xl27" xfId="55"/>
    <cellStyle name="xl28" xfId="30"/>
    <cellStyle name="xl29" xfId="36"/>
    <cellStyle name="xl30" xfId="42"/>
    <cellStyle name="xl31" xfId="56"/>
    <cellStyle name="xl32" xfId="2"/>
    <cellStyle name="xl33" xfId="3"/>
    <cellStyle name="xl34" xfId="28"/>
    <cellStyle name="xl35" xfId="31"/>
    <cellStyle name="xl36" xfId="37"/>
    <cellStyle name="xl37" xfId="43"/>
    <cellStyle name="xl38" xfId="57"/>
    <cellStyle name="xl39" xfId="32"/>
    <cellStyle name="xl40" xfId="38"/>
    <cellStyle name="xl41" xfId="4"/>
    <cellStyle name="xl42" xfId="10"/>
    <cellStyle name="xl43" xfId="15"/>
    <cellStyle name="xl44" xfId="19"/>
    <cellStyle name="xl45" xfId="33"/>
    <cellStyle name="xl46" xfId="39"/>
    <cellStyle name="xl47" xfId="5"/>
    <cellStyle name="xl48" xfId="9"/>
    <cellStyle name="xl49" xfId="6"/>
    <cellStyle name="xl50" xfId="8"/>
    <cellStyle name="xl51" xfId="12"/>
    <cellStyle name="xl52" xfId="14"/>
    <cellStyle name="xl53" xfId="16"/>
    <cellStyle name="xl54" xfId="17"/>
    <cellStyle name="xl55" xfId="58"/>
    <cellStyle name="xl56" xfId="21"/>
    <cellStyle name="xl57" xfId="22"/>
    <cellStyle name="xl58" xfId="23"/>
    <cellStyle name="xl59" xfId="24"/>
    <cellStyle name="xl60" xfId="34"/>
    <cellStyle name="xl61" xfId="40"/>
    <cellStyle name="xl62" xfId="44"/>
    <cellStyle name="xl63" xfId="7"/>
    <cellStyle name="xl64" xfId="25"/>
    <cellStyle name="xl65" xfId="27"/>
    <cellStyle name="xl66" xfId="29"/>
    <cellStyle name="xl67" xfId="35"/>
    <cellStyle name="xl68" xfId="41"/>
    <cellStyle name="xl69" xfId="45"/>
    <cellStyle name="xl70" xfId="46"/>
    <cellStyle name="xl71" xfId="47"/>
    <cellStyle name="xl72" xfId="48"/>
    <cellStyle name="xl73" xfId="5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53"/>
  <sheetViews>
    <sheetView showGridLines="0" tabSelected="1" zoomScaleNormal="100" zoomScaleSheetLayoutView="100" workbookViewId="0">
      <selection activeCell="B16" sqref="B16:B17"/>
    </sheetView>
  </sheetViews>
  <sheetFormatPr defaultRowHeight="15"/>
  <cols>
    <col min="1" max="1" width="50.7109375" style="1" customWidth="1"/>
    <col min="2" max="2" width="7.7109375" style="1" customWidth="1"/>
    <col min="3" max="3" width="22.7109375" style="1" customWidth="1"/>
    <col min="4" max="4" width="20" style="1" customWidth="1"/>
    <col min="5" max="6" width="20.7109375" style="1" customWidth="1"/>
    <col min="7" max="16384" width="9.140625" style="1"/>
  </cols>
  <sheetData>
    <row r="1" spans="1:6" s="44" customFormat="1" ht="12" customHeight="1">
      <c r="A1" s="38"/>
      <c r="B1" s="39"/>
      <c r="C1" s="40"/>
      <c r="D1" s="41"/>
      <c r="E1" s="42"/>
      <c r="F1" s="43" t="s">
        <v>0</v>
      </c>
    </row>
    <row r="2" spans="1:6" s="44" customFormat="1" ht="12" customHeight="1">
      <c r="A2" s="38"/>
      <c r="B2" s="39"/>
      <c r="C2" s="40"/>
      <c r="D2" s="41"/>
      <c r="E2" s="42"/>
      <c r="F2" s="43" t="s">
        <v>1</v>
      </c>
    </row>
    <row r="3" spans="1:6" s="44" customFormat="1" ht="9.75" customHeight="1">
      <c r="A3" s="38"/>
      <c r="B3" s="39"/>
      <c r="C3" s="40"/>
      <c r="D3" s="41"/>
      <c r="E3" s="42"/>
      <c r="F3" s="45" t="s">
        <v>2</v>
      </c>
    </row>
    <row r="4" spans="1:6" s="44" customFormat="1" ht="9" customHeight="1">
      <c r="A4" s="38"/>
      <c r="B4" s="39"/>
      <c r="C4" s="40"/>
      <c r="D4" s="41"/>
      <c r="E4" s="42"/>
      <c r="F4" s="46"/>
    </row>
    <row r="5" spans="1:6" s="44" customFormat="1" ht="15.75" customHeight="1" thickBot="1">
      <c r="A5" s="63" t="s">
        <v>3</v>
      </c>
      <c r="B5" s="64"/>
      <c r="C5" s="64"/>
      <c r="D5" s="64"/>
      <c r="E5" s="47"/>
      <c r="F5" s="48" t="s">
        <v>4</v>
      </c>
    </row>
    <row r="6" spans="1:6" s="44" customFormat="1" ht="15" customHeight="1">
      <c r="A6" s="49"/>
      <c r="B6" s="49"/>
      <c r="C6" s="49"/>
      <c r="D6" s="49"/>
      <c r="E6" s="46" t="s">
        <v>5</v>
      </c>
      <c r="F6" s="50" t="s">
        <v>6</v>
      </c>
    </row>
    <row r="7" spans="1:6" s="44" customFormat="1" ht="15" customHeight="1">
      <c r="A7" s="65" t="s">
        <v>7</v>
      </c>
      <c r="B7" s="66"/>
      <c r="C7" s="66"/>
      <c r="D7" s="66"/>
      <c r="E7" s="46" t="s">
        <v>8</v>
      </c>
      <c r="F7" s="57">
        <v>44713</v>
      </c>
    </row>
    <row r="8" spans="1:6" s="44" customFormat="1" ht="18" customHeight="1">
      <c r="A8" s="47" t="s">
        <v>9</v>
      </c>
      <c r="B8" s="40"/>
      <c r="C8" s="40"/>
      <c r="D8" s="41"/>
      <c r="E8" s="46" t="s">
        <v>10</v>
      </c>
      <c r="F8" s="51" t="s">
        <v>11</v>
      </c>
    </row>
    <row r="9" spans="1:6" s="44" customFormat="1" ht="15.2" customHeight="1">
      <c r="A9" s="52" t="s">
        <v>12</v>
      </c>
      <c r="B9" s="67" t="s">
        <v>13</v>
      </c>
      <c r="C9" s="68"/>
      <c r="D9" s="68"/>
      <c r="E9" s="46" t="s">
        <v>14</v>
      </c>
      <c r="F9" s="53"/>
    </row>
    <row r="10" spans="1:6" s="44" customFormat="1" ht="15.2" customHeight="1">
      <c r="A10" s="52" t="s">
        <v>15</v>
      </c>
      <c r="B10" s="67" t="s">
        <v>16</v>
      </c>
      <c r="C10" s="68"/>
      <c r="D10" s="68"/>
      <c r="E10" s="46" t="s">
        <v>17</v>
      </c>
      <c r="F10" s="54" t="s">
        <v>18</v>
      </c>
    </row>
    <row r="11" spans="1:6" s="44" customFormat="1" ht="15" customHeight="1">
      <c r="A11" s="47" t="s">
        <v>19</v>
      </c>
      <c r="B11" s="40"/>
      <c r="C11" s="40"/>
      <c r="D11" s="41"/>
      <c r="E11" s="46"/>
      <c r="F11" s="55"/>
    </row>
    <row r="12" spans="1:6" s="44" customFormat="1" ht="15.75" customHeight="1" thickBot="1">
      <c r="A12" s="47" t="s">
        <v>20</v>
      </c>
      <c r="B12" s="40"/>
      <c r="C12" s="40"/>
      <c r="D12" s="41"/>
      <c r="E12" s="46" t="s">
        <v>21</v>
      </c>
      <c r="F12" s="56">
        <v>383</v>
      </c>
    </row>
    <row r="13" spans="1:6" s="44" customFormat="1" ht="9" customHeight="1">
      <c r="A13" s="47"/>
      <c r="B13" s="47"/>
      <c r="C13" s="47"/>
      <c r="D13" s="47"/>
      <c r="E13" s="47"/>
      <c r="F13" s="47"/>
    </row>
    <row r="14" spans="1:6" s="44" customFormat="1" ht="15" customHeight="1">
      <c r="A14" s="62" t="s">
        <v>22</v>
      </c>
      <c r="B14" s="62"/>
      <c r="C14" s="62"/>
      <c r="D14" s="62"/>
      <c r="E14" s="62"/>
      <c r="F14" s="62"/>
    </row>
    <row r="15" spans="1:6" s="44" customFormat="1" ht="9" customHeight="1">
      <c r="A15" s="47"/>
      <c r="B15" s="47"/>
      <c r="C15" s="47"/>
      <c r="D15" s="47"/>
      <c r="E15" s="47"/>
      <c r="F15" s="47"/>
    </row>
    <row r="16" spans="1:6" ht="15" customHeight="1">
      <c r="A16" s="60" t="s">
        <v>23</v>
      </c>
      <c r="B16" s="60" t="s">
        <v>24</v>
      </c>
      <c r="C16" s="60" t="s">
        <v>25</v>
      </c>
      <c r="D16" s="60" t="s">
        <v>26</v>
      </c>
      <c r="E16" s="60" t="s">
        <v>27</v>
      </c>
      <c r="F16" s="60" t="s">
        <v>28</v>
      </c>
    </row>
    <row r="17" spans="1:6" ht="19.5" customHeight="1">
      <c r="A17" s="61"/>
      <c r="B17" s="61"/>
      <c r="C17" s="61"/>
      <c r="D17" s="61"/>
      <c r="E17" s="61"/>
      <c r="F17" s="61"/>
    </row>
    <row r="18" spans="1:6" ht="15.75" customHeight="1" thickBot="1">
      <c r="A18" s="8">
        <v>1</v>
      </c>
      <c r="B18" s="10">
        <v>2</v>
      </c>
      <c r="C18" s="10">
        <v>3</v>
      </c>
      <c r="D18" s="10">
        <v>4</v>
      </c>
      <c r="E18" s="10">
        <v>5</v>
      </c>
      <c r="F18" s="10">
        <v>6</v>
      </c>
    </row>
    <row r="19" spans="1:6" ht="24">
      <c r="A19" s="12" t="s">
        <v>29</v>
      </c>
      <c r="B19" s="13" t="s">
        <v>30</v>
      </c>
      <c r="C19" s="14" t="s">
        <v>31</v>
      </c>
      <c r="D19" s="29">
        <f>SUM(D20:D153)</f>
        <v>3535483050</v>
      </c>
      <c r="E19" s="29">
        <f>SUM(E20:E153)</f>
        <v>1528587419.7699993</v>
      </c>
      <c r="F19" s="30">
        <f>D19-E19</f>
        <v>2006895630.2300007</v>
      </c>
    </row>
    <row r="20" spans="1:6" ht="36">
      <c r="A20" s="28" t="s">
        <v>32</v>
      </c>
      <c r="B20" s="19" t="s">
        <v>30</v>
      </c>
      <c r="C20" s="27" t="s">
        <v>33</v>
      </c>
      <c r="D20" s="21">
        <v>0</v>
      </c>
      <c r="E20" s="21">
        <v>-0.35</v>
      </c>
      <c r="F20" s="22">
        <v>0</v>
      </c>
    </row>
    <row r="21" spans="1:6" ht="36">
      <c r="A21" s="28" t="s">
        <v>34</v>
      </c>
      <c r="B21" s="19" t="s">
        <v>30</v>
      </c>
      <c r="C21" s="27" t="s">
        <v>35</v>
      </c>
      <c r="D21" s="21">
        <v>145229000</v>
      </c>
      <c r="E21" s="21">
        <v>70800223.799999997</v>
      </c>
      <c r="F21" s="22">
        <v>74428776.200000003</v>
      </c>
    </row>
    <row r="22" spans="1:6" ht="60">
      <c r="A22" s="28" t="s">
        <v>36</v>
      </c>
      <c r="B22" s="19" t="s">
        <v>30</v>
      </c>
      <c r="C22" s="27" t="s">
        <v>37</v>
      </c>
      <c r="D22" s="21">
        <v>1273402000</v>
      </c>
      <c r="E22" s="21">
        <v>451464420.93000001</v>
      </c>
      <c r="F22" s="22">
        <v>821937579.07000005</v>
      </c>
    </row>
    <row r="23" spans="1:6" ht="96">
      <c r="A23" s="28" t="s">
        <v>38</v>
      </c>
      <c r="B23" s="19" t="s">
        <v>30</v>
      </c>
      <c r="C23" s="27" t="s">
        <v>39</v>
      </c>
      <c r="D23" s="21">
        <v>600000</v>
      </c>
      <c r="E23" s="21">
        <v>53499.74</v>
      </c>
      <c r="F23" s="22">
        <v>546500.26</v>
      </c>
    </row>
    <row r="24" spans="1:6" ht="36">
      <c r="A24" s="28" t="s">
        <v>40</v>
      </c>
      <c r="B24" s="19" t="s">
        <v>30</v>
      </c>
      <c r="C24" s="27" t="s">
        <v>41</v>
      </c>
      <c r="D24" s="21">
        <v>1300000</v>
      </c>
      <c r="E24" s="21">
        <v>577292.78</v>
      </c>
      <c r="F24" s="22">
        <v>722707.22</v>
      </c>
    </row>
    <row r="25" spans="1:6" ht="24">
      <c r="A25" s="28" t="s">
        <v>42</v>
      </c>
      <c r="B25" s="19" t="s">
        <v>30</v>
      </c>
      <c r="C25" s="27" t="s">
        <v>43</v>
      </c>
      <c r="D25" s="21">
        <v>188618000</v>
      </c>
      <c r="E25" s="21">
        <v>37368930.43</v>
      </c>
      <c r="F25" s="22">
        <v>151249069.56999999</v>
      </c>
    </row>
    <row r="26" spans="1:6" ht="168">
      <c r="A26" s="28" t="s">
        <v>44</v>
      </c>
      <c r="B26" s="19" t="s">
        <v>30</v>
      </c>
      <c r="C26" s="27" t="s">
        <v>45</v>
      </c>
      <c r="D26" s="21">
        <v>48843100</v>
      </c>
      <c r="E26" s="21">
        <v>19643250.690000001</v>
      </c>
      <c r="F26" s="22">
        <v>29199849.309999999</v>
      </c>
    </row>
    <row r="27" spans="1:6" ht="96">
      <c r="A27" s="28" t="s">
        <v>46</v>
      </c>
      <c r="B27" s="19" t="s">
        <v>30</v>
      </c>
      <c r="C27" s="27" t="s">
        <v>47</v>
      </c>
      <c r="D27" s="21">
        <v>31039780</v>
      </c>
      <c r="E27" s="21">
        <v>14841686.960000001</v>
      </c>
      <c r="F27" s="22">
        <v>16198093.039999999</v>
      </c>
    </row>
    <row r="28" spans="1:6" ht="108">
      <c r="A28" s="28" t="s">
        <v>48</v>
      </c>
      <c r="B28" s="19" t="s">
        <v>30</v>
      </c>
      <c r="C28" s="27" t="s">
        <v>49</v>
      </c>
      <c r="D28" s="21">
        <v>171820</v>
      </c>
      <c r="E28" s="21">
        <v>76621.27</v>
      </c>
      <c r="F28" s="22">
        <v>95198.73</v>
      </c>
    </row>
    <row r="29" spans="1:6" ht="96">
      <c r="A29" s="28" t="s">
        <v>50</v>
      </c>
      <c r="B29" s="19" t="s">
        <v>30</v>
      </c>
      <c r="C29" s="27" t="s">
        <v>51</v>
      </c>
      <c r="D29" s="21">
        <v>41332850</v>
      </c>
      <c r="E29" s="21">
        <v>17138089.079999998</v>
      </c>
      <c r="F29" s="22">
        <v>24194760.920000002</v>
      </c>
    </row>
    <row r="30" spans="1:6" ht="96">
      <c r="A30" s="28" t="s">
        <v>52</v>
      </c>
      <c r="B30" s="19" t="s">
        <v>30</v>
      </c>
      <c r="C30" s="27" t="s">
        <v>53</v>
      </c>
      <c r="D30" s="21">
        <v>-3892230</v>
      </c>
      <c r="E30" s="21">
        <v>-1381467.89</v>
      </c>
      <c r="F30" s="22">
        <v>0</v>
      </c>
    </row>
    <row r="31" spans="1:6" ht="24">
      <c r="A31" s="28" t="s">
        <v>54</v>
      </c>
      <c r="B31" s="19" t="s">
        <v>30</v>
      </c>
      <c r="C31" s="27" t="s">
        <v>55</v>
      </c>
      <c r="D31" s="21">
        <v>129659000</v>
      </c>
      <c r="E31" s="21">
        <v>47888942.649999999</v>
      </c>
      <c r="F31" s="22">
        <v>81770057.349999994</v>
      </c>
    </row>
    <row r="32" spans="1:6" ht="24">
      <c r="A32" s="28" t="s">
        <v>56</v>
      </c>
      <c r="B32" s="19" t="s">
        <v>30</v>
      </c>
      <c r="C32" s="27" t="s">
        <v>57</v>
      </c>
      <c r="D32" s="21">
        <v>0</v>
      </c>
      <c r="E32" s="21">
        <v>0</v>
      </c>
      <c r="F32" s="22">
        <v>0</v>
      </c>
    </row>
    <row r="33" spans="1:6" ht="36">
      <c r="A33" s="28" t="s">
        <v>58</v>
      </c>
      <c r="B33" s="19" t="s">
        <v>30</v>
      </c>
      <c r="C33" s="27" t="s">
        <v>59</v>
      </c>
      <c r="D33" s="21">
        <v>295000</v>
      </c>
      <c r="E33" s="21">
        <v>284.58</v>
      </c>
      <c r="F33" s="22">
        <f>D33-E33</f>
        <v>294715.42</v>
      </c>
    </row>
    <row r="34" spans="1:6" ht="24">
      <c r="A34" s="28" t="s">
        <v>60</v>
      </c>
      <c r="B34" s="19" t="s">
        <v>30</v>
      </c>
      <c r="C34" s="27" t="s">
        <v>61</v>
      </c>
      <c r="D34" s="21">
        <v>0</v>
      </c>
      <c r="E34" s="21">
        <v>-13723.14</v>
      </c>
      <c r="F34" s="22">
        <v>0</v>
      </c>
    </row>
    <row r="35" spans="1:6" ht="24">
      <c r="A35" s="28" t="s">
        <v>62</v>
      </c>
      <c r="B35" s="19" t="s">
        <v>30</v>
      </c>
      <c r="C35" s="27" t="s">
        <v>63</v>
      </c>
      <c r="D35" s="21">
        <v>0</v>
      </c>
      <c r="E35" s="21">
        <v>120132.38</v>
      </c>
      <c r="F35" s="22">
        <v>0</v>
      </c>
    </row>
    <row r="36" spans="1:6" ht="24">
      <c r="A36" s="28" t="s">
        <v>64</v>
      </c>
      <c r="B36" s="19" t="s">
        <v>30</v>
      </c>
      <c r="C36" s="27" t="s">
        <v>65</v>
      </c>
      <c r="D36" s="21">
        <v>0</v>
      </c>
      <c r="E36" s="21">
        <v>25522.720000000001</v>
      </c>
      <c r="F36" s="22">
        <v>0</v>
      </c>
    </row>
    <row r="37" spans="1:6" ht="24">
      <c r="A37" s="28" t="s">
        <v>66</v>
      </c>
      <c r="B37" s="19" t="s">
        <v>30</v>
      </c>
      <c r="C37" s="27" t="s">
        <v>67</v>
      </c>
      <c r="D37" s="21">
        <v>26181000</v>
      </c>
      <c r="E37" s="21">
        <v>14330450.02</v>
      </c>
      <c r="F37" s="22">
        <v>11850549.98</v>
      </c>
    </row>
    <row r="38" spans="1:6" ht="36">
      <c r="A38" s="28" t="s">
        <v>68</v>
      </c>
      <c r="B38" s="19" t="s">
        <v>30</v>
      </c>
      <c r="C38" s="27" t="s">
        <v>69</v>
      </c>
      <c r="D38" s="21">
        <v>0</v>
      </c>
      <c r="E38" s="21">
        <v>-0.11</v>
      </c>
      <c r="F38" s="22">
        <v>0</v>
      </c>
    </row>
    <row r="39" spans="1:6" ht="36">
      <c r="A39" s="28" t="s">
        <v>70</v>
      </c>
      <c r="B39" s="19" t="s">
        <v>30</v>
      </c>
      <c r="C39" s="27" t="s">
        <v>71</v>
      </c>
      <c r="D39" s="21">
        <v>34598000</v>
      </c>
      <c r="E39" s="21">
        <v>21696489.73</v>
      </c>
      <c r="F39" s="22">
        <v>12901510.27</v>
      </c>
    </row>
    <row r="40" spans="1:6" ht="24">
      <c r="A40" s="28" t="s">
        <v>72</v>
      </c>
      <c r="B40" s="19" t="s">
        <v>30</v>
      </c>
      <c r="C40" s="27" t="s">
        <v>73</v>
      </c>
      <c r="D40" s="21">
        <v>0</v>
      </c>
      <c r="E40" s="21">
        <v>221028.05</v>
      </c>
      <c r="F40" s="22">
        <v>0</v>
      </c>
    </row>
    <row r="41" spans="1:6" ht="36">
      <c r="A41" s="28" t="s">
        <v>74</v>
      </c>
      <c r="B41" s="19" t="s">
        <v>30</v>
      </c>
      <c r="C41" s="27" t="s">
        <v>75</v>
      </c>
      <c r="D41" s="21">
        <v>0</v>
      </c>
      <c r="E41" s="21">
        <v>-233.72</v>
      </c>
      <c r="F41" s="22">
        <v>0</v>
      </c>
    </row>
    <row r="42" spans="1:6" ht="36">
      <c r="A42" s="28" t="s">
        <v>76</v>
      </c>
      <c r="B42" s="19" t="s">
        <v>30</v>
      </c>
      <c r="C42" s="27" t="s">
        <v>77</v>
      </c>
      <c r="D42" s="21">
        <v>5518000</v>
      </c>
      <c r="E42" s="21">
        <v>1839679.31</v>
      </c>
      <c r="F42" s="22">
        <v>3678320.69</v>
      </c>
    </row>
    <row r="43" spans="1:6" ht="36">
      <c r="A43" s="28" t="s">
        <v>78</v>
      </c>
      <c r="B43" s="19" t="s">
        <v>30</v>
      </c>
      <c r="C43" s="27" t="s">
        <v>79</v>
      </c>
      <c r="D43" s="21">
        <v>0</v>
      </c>
      <c r="E43" s="21">
        <v>-74831</v>
      </c>
      <c r="F43" s="22">
        <v>0</v>
      </c>
    </row>
    <row r="44" spans="1:6" ht="36">
      <c r="A44" s="28" t="s">
        <v>80</v>
      </c>
      <c r="B44" s="19" t="s">
        <v>30</v>
      </c>
      <c r="C44" s="27" t="s">
        <v>81</v>
      </c>
      <c r="D44" s="21">
        <v>0</v>
      </c>
      <c r="E44" s="21">
        <v>9248.6</v>
      </c>
      <c r="F44" s="22">
        <v>0</v>
      </c>
    </row>
    <row r="45" spans="1:6" ht="36">
      <c r="A45" s="28" t="s">
        <v>82</v>
      </c>
      <c r="B45" s="19" t="s">
        <v>30</v>
      </c>
      <c r="C45" s="27" t="s">
        <v>83</v>
      </c>
      <c r="D45" s="21">
        <v>0</v>
      </c>
      <c r="E45" s="21">
        <v>3376.82</v>
      </c>
      <c r="F45" s="22">
        <v>0</v>
      </c>
    </row>
    <row r="46" spans="1:6" ht="36">
      <c r="A46" s="28" t="s">
        <v>84</v>
      </c>
      <c r="B46" s="19" t="s">
        <v>30</v>
      </c>
      <c r="C46" s="27" t="s">
        <v>85</v>
      </c>
      <c r="D46" s="21">
        <v>0</v>
      </c>
      <c r="E46" s="21">
        <v>831.21</v>
      </c>
      <c r="F46" s="22">
        <v>0</v>
      </c>
    </row>
    <row r="47" spans="1:6" ht="24">
      <c r="A47" s="28" t="s">
        <v>86</v>
      </c>
      <c r="B47" s="19" t="s">
        <v>30</v>
      </c>
      <c r="C47" s="27" t="s">
        <v>87</v>
      </c>
      <c r="D47" s="21">
        <v>16608000</v>
      </c>
      <c r="E47" s="21">
        <v>8766474.0099999998</v>
      </c>
      <c r="F47" s="22">
        <v>7841525.9900000002</v>
      </c>
    </row>
    <row r="48" spans="1:6">
      <c r="A48" s="28" t="s">
        <v>88</v>
      </c>
      <c r="B48" s="19" t="s">
        <v>30</v>
      </c>
      <c r="C48" s="27" t="s">
        <v>89</v>
      </c>
      <c r="D48" s="21">
        <v>3844000</v>
      </c>
      <c r="E48" s="21">
        <v>2016954.6</v>
      </c>
      <c r="F48" s="22">
        <v>1827045.4</v>
      </c>
    </row>
    <row r="49" spans="1:6">
      <c r="A49" s="28" t="s">
        <v>90</v>
      </c>
      <c r="B49" s="19" t="s">
        <v>30</v>
      </c>
      <c r="C49" s="27" t="s">
        <v>91</v>
      </c>
      <c r="D49" s="21">
        <v>7715000</v>
      </c>
      <c r="E49" s="21">
        <v>1486023.81</v>
      </c>
      <c r="F49" s="22">
        <v>6228976.1900000004</v>
      </c>
    </row>
    <row r="50" spans="1:6">
      <c r="A50" s="28" t="s">
        <v>92</v>
      </c>
      <c r="B50" s="19" t="s">
        <v>30</v>
      </c>
      <c r="C50" s="27" t="s">
        <v>93</v>
      </c>
      <c r="D50" s="21">
        <v>168000</v>
      </c>
      <c r="E50" s="21">
        <v>70000</v>
      </c>
      <c r="F50" s="22">
        <v>98000</v>
      </c>
    </row>
    <row r="51" spans="1:6" ht="24">
      <c r="A51" s="28" t="s">
        <v>94</v>
      </c>
      <c r="B51" s="19" t="s">
        <v>30</v>
      </c>
      <c r="C51" s="27" t="s">
        <v>95</v>
      </c>
      <c r="D51" s="21">
        <v>0</v>
      </c>
      <c r="E51" s="21">
        <v>2956.06</v>
      </c>
      <c r="F51" s="22">
        <v>0</v>
      </c>
    </row>
    <row r="52" spans="1:6">
      <c r="A52" s="28" t="s">
        <v>96</v>
      </c>
      <c r="B52" s="19" t="s">
        <v>30</v>
      </c>
      <c r="C52" s="27" t="s">
        <v>97</v>
      </c>
      <c r="D52" s="21">
        <v>0</v>
      </c>
      <c r="E52" s="21">
        <v>56770.66</v>
      </c>
      <c r="F52" s="22">
        <v>0</v>
      </c>
    </row>
    <row r="53" spans="1:6" ht="24">
      <c r="A53" s="28" t="s">
        <v>98</v>
      </c>
      <c r="B53" s="19" t="s">
        <v>30</v>
      </c>
      <c r="C53" s="27" t="s">
        <v>99</v>
      </c>
      <c r="D53" s="21">
        <v>0</v>
      </c>
      <c r="E53" s="21">
        <v>3300</v>
      </c>
      <c r="F53" s="22">
        <v>0</v>
      </c>
    </row>
    <row r="54" spans="1:6" ht="36">
      <c r="A54" s="28" t="s">
        <v>100</v>
      </c>
      <c r="B54" s="19" t="s">
        <v>30</v>
      </c>
      <c r="C54" s="27" t="s">
        <v>101</v>
      </c>
      <c r="D54" s="21">
        <v>6199000</v>
      </c>
      <c r="E54" s="21">
        <v>1979436.68</v>
      </c>
      <c r="F54" s="22">
        <v>4219563.32</v>
      </c>
    </row>
    <row r="55" spans="1:6" ht="72">
      <c r="A55" s="28" t="s">
        <v>102</v>
      </c>
      <c r="B55" s="19" t="s">
        <v>30</v>
      </c>
      <c r="C55" s="27" t="s">
        <v>103</v>
      </c>
      <c r="D55" s="21">
        <v>575000</v>
      </c>
      <c r="E55" s="21">
        <v>257494</v>
      </c>
      <c r="F55" s="22">
        <v>317506</v>
      </c>
    </row>
    <row r="56" spans="1:6" ht="60">
      <c r="A56" s="28" t="s">
        <v>104</v>
      </c>
      <c r="B56" s="19" t="s">
        <v>30</v>
      </c>
      <c r="C56" s="27" t="s">
        <v>105</v>
      </c>
      <c r="D56" s="21">
        <v>619000</v>
      </c>
      <c r="E56" s="21">
        <v>356200</v>
      </c>
      <c r="F56" s="22">
        <v>262800</v>
      </c>
    </row>
    <row r="57" spans="1:6" ht="72">
      <c r="A57" s="28" t="s">
        <v>106</v>
      </c>
      <c r="B57" s="19" t="s">
        <v>30</v>
      </c>
      <c r="C57" s="27" t="s">
        <v>107</v>
      </c>
      <c r="D57" s="21">
        <v>140000</v>
      </c>
      <c r="E57" s="21">
        <v>40640</v>
      </c>
      <c r="F57" s="22">
        <v>99360</v>
      </c>
    </row>
    <row r="58" spans="1:6" ht="60">
      <c r="A58" s="28" t="s">
        <v>108</v>
      </c>
      <c r="B58" s="19" t="s">
        <v>30</v>
      </c>
      <c r="C58" s="27" t="s">
        <v>109</v>
      </c>
      <c r="D58" s="21">
        <v>1171000</v>
      </c>
      <c r="E58" s="21">
        <v>263500</v>
      </c>
      <c r="F58" s="22">
        <v>907500</v>
      </c>
    </row>
    <row r="59" spans="1:6" ht="24">
      <c r="A59" s="28" t="s">
        <v>110</v>
      </c>
      <c r="B59" s="19" t="s">
        <v>30</v>
      </c>
      <c r="C59" s="27" t="s">
        <v>111</v>
      </c>
      <c r="D59" s="21">
        <v>435000</v>
      </c>
      <c r="E59" s="21">
        <v>183920</v>
      </c>
      <c r="F59" s="22">
        <v>251080</v>
      </c>
    </row>
    <row r="60" spans="1:6" ht="60">
      <c r="A60" s="28" t="s">
        <v>112</v>
      </c>
      <c r="B60" s="19" t="s">
        <v>30</v>
      </c>
      <c r="C60" s="27" t="s">
        <v>113</v>
      </c>
      <c r="D60" s="21">
        <v>0</v>
      </c>
      <c r="E60" s="21">
        <v>0</v>
      </c>
      <c r="F60" s="22">
        <v>0</v>
      </c>
    </row>
    <row r="61" spans="1:6" ht="60">
      <c r="A61" s="28" t="s">
        <v>114</v>
      </c>
      <c r="B61" s="19" t="s">
        <v>30</v>
      </c>
      <c r="C61" s="27" t="s">
        <v>115</v>
      </c>
      <c r="D61" s="21">
        <v>3005000</v>
      </c>
      <c r="E61" s="21">
        <f>1030685+19100</f>
        <v>1049785</v>
      </c>
      <c r="F61" s="22">
        <f>D61-E61</f>
        <v>1955215</v>
      </c>
    </row>
    <row r="62" spans="1:6" ht="24">
      <c r="A62" s="28" t="s">
        <v>116</v>
      </c>
      <c r="B62" s="19" t="s">
        <v>30</v>
      </c>
      <c r="C62" s="27" t="s">
        <v>117</v>
      </c>
      <c r="D62" s="21">
        <v>10000</v>
      </c>
      <c r="E62" s="21">
        <v>0</v>
      </c>
      <c r="F62" s="22">
        <v>10000</v>
      </c>
    </row>
    <row r="63" spans="1:6" ht="72">
      <c r="A63" s="28" t="s">
        <v>118</v>
      </c>
      <c r="B63" s="19" t="s">
        <v>30</v>
      </c>
      <c r="C63" s="27" t="s">
        <v>119</v>
      </c>
      <c r="D63" s="21">
        <v>75000</v>
      </c>
      <c r="E63" s="21">
        <v>38400</v>
      </c>
      <c r="F63" s="22">
        <v>36600</v>
      </c>
    </row>
    <row r="64" spans="1:6" ht="36">
      <c r="A64" s="28" t="s">
        <v>120</v>
      </c>
      <c r="B64" s="19" t="s">
        <v>30</v>
      </c>
      <c r="C64" s="27" t="s">
        <v>121</v>
      </c>
      <c r="D64" s="21">
        <v>0</v>
      </c>
      <c r="E64" s="21">
        <v>4000</v>
      </c>
      <c r="F64" s="22">
        <v>0</v>
      </c>
    </row>
    <row r="65" spans="1:6" ht="24">
      <c r="A65" s="28" t="s">
        <v>122</v>
      </c>
      <c r="B65" s="19" t="s">
        <v>30</v>
      </c>
      <c r="C65" s="27" t="s">
        <v>123</v>
      </c>
      <c r="D65" s="21">
        <v>45000</v>
      </c>
      <c r="E65" s="21">
        <v>16200</v>
      </c>
      <c r="F65" s="22">
        <v>28800</v>
      </c>
    </row>
    <row r="66" spans="1:6" ht="36">
      <c r="A66" s="28" t="s">
        <v>124</v>
      </c>
      <c r="B66" s="19" t="s">
        <v>30</v>
      </c>
      <c r="C66" s="27" t="s">
        <v>125</v>
      </c>
      <c r="D66" s="21">
        <v>0</v>
      </c>
      <c r="E66" s="21">
        <v>0</v>
      </c>
      <c r="F66" s="22">
        <v>0</v>
      </c>
    </row>
    <row r="67" spans="1:6" ht="84">
      <c r="A67" s="28" t="s">
        <v>126</v>
      </c>
      <c r="B67" s="19" t="s">
        <v>30</v>
      </c>
      <c r="C67" s="27" t="s">
        <v>127</v>
      </c>
      <c r="D67" s="21">
        <v>102000</v>
      </c>
      <c r="E67" s="21">
        <v>16000</v>
      </c>
      <c r="F67" s="22">
        <f>D67-E67</f>
        <v>86000</v>
      </c>
    </row>
    <row r="68" spans="1:6" ht="72">
      <c r="A68" s="28" t="s">
        <v>128</v>
      </c>
      <c r="B68" s="19" t="s">
        <v>30</v>
      </c>
      <c r="C68" s="27" t="s">
        <v>129</v>
      </c>
      <c r="D68" s="21">
        <v>0</v>
      </c>
      <c r="E68" s="21">
        <v>500</v>
      </c>
      <c r="F68" s="22">
        <v>0</v>
      </c>
    </row>
    <row r="69" spans="1:6" ht="60">
      <c r="A69" s="28" t="s">
        <v>130</v>
      </c>
      <c r="B69" s="19" t="s">
        <v>30</v>
      </c>
      <c r="C69" s="27" t="s">
        <v>131</v>
      </c>
      <c r="D69" s="21">
        <v>0</v>
      </c>
      <c r="E69" s="21">
        <v>31000</v>
      </c>
      <c r="F69" s="22">
        <v>0</v>
      </c>
    </row>
    <row r="70" spans="1:6" ht="72">
      <c r="A70" s="28" t="s">
        <v>132</v>
      </c>
      <c r="B70" s="19" t="s">
        <v>30</v>
      </c>
      <c r="C70" s="27" t="s">
        <v>133</v>
      </c>
      <c r="D70" s="21">
        <v>0</v>
      </c>
      <c r="E70" s="21">
        <v>750</v>
      </c>
      <c r="F70" s="22">
        <v>0</v>
      </c>
    </row>
    <row r="71" spans="1:6" ht="60">
      <c r="A71" s="28" t="s">
        <v>134</v>
      </c>
      <c r="B71" s="19" t="s">
        <v>30</v>
      </c>
      <c r="C71" s="27" t="s">
        <v>135</v>
      </c>
      <c r="D71" s="21">
        <v>2439000</v>
      </c>
      <c r="E71" s="21">
        <v>444459.02</v>
      </c>
      <c r="F71" s="22">
        <v>1994540.98</v>
      </c>
    </row>
    <row r="72" spans="1:6" ht="60">
      <c r="A72" s="28" t="s">
        <v>136</v>
      </c>
      <c r="B72" s="19" t="s">
        <v>30</v>
      </c>
      <c r="C72" s="27" t="s">
        <v>137</v>
      </c>
      <c r="D72" s="21">
        <v>25310000</v>
      </c>
      <c r="E72" s="21">
        <v>6252041.9500000002</v>
      </c>
      <c r="F72" s="22">
        <v>19057958.050000001</v>
      </c>
    </row>
    <row r="73" spans="1:6" ht="48">
      <c r="A73" s="28" t="s">
        <v>138</v>
      </c>
      <c r="B73" s="19" t="s">
        <v>30</v>
      </c>
      <c r="C73" s="27" t="s">
        <v>139</v>
      </c>
      <c r="D73" s="21">
        <v>15360000</v>
      </c>
      <c r="E73" s="21">
        <v>76059.41</v>
      </c>
      <c r="F73" s="22">
        <v>15283940.59</v>
      </c>
    </row>
    <row r="74" spans="1:6">
      <c r="A74" s="28" t="s">
        <v>140</v>
      </c>
      <c r="B74" s="19" t="s">
        <v>30</v>
      </c>
      <c r="C74" s="31" t="s">
        <v>524</v>
      </c>
      <c r="D74" s="21">
        <v>17283000</v>
      </c>
      <c r="E74" s="21">
        <v>11268386.640000001</v>
      </c>
      <c r="F74" s="22">
        <v>6014613.3600000003</v>
      </c>
    </row>
    <row r="75" spans="1:6" ht="48">
      <c r="A75" s="28" t="s">
        <v>141</v>
      </c>
      <c r="B75" s="19" t="s">
        <v>30</v>
      </c>
      <c r="C75" s="27" t="s">
        <v>142</v>
      </c>
      <c r="D75" s="21">
        <v>130000</v>
      </c>
      <c r="E75" s="21">
        <v>6400</v>
      </c>
      <c r="F75" s="22">
        <v>123600</v>
      </c>
    </row>
    <row r="76" spans="1:6" ht="24">
      <c r="A76" s="28" t="s">
        <v>143</v>
      </c>
      <c r="B76" s="19" t="s">
        <v>30</v>
      </c>
      <c r="C76" s="27" t="s">
        <v>144</v>
      </c>
      <c r="D76" s="21">
        <v>0</v>
      </c>
      <c r="E76" s="21">
        <v>100</v>
      </c>
      <c r="F76" s="22">
        <v>0</v>
      </c>
    </row>
    <row r="77" spans="1:6" ht="24">
      <c r="A77" s="28" t="s">
        <v>145</v>
      </c>
      <c r="B77" s="19" t="s">
        <v>30</v>
      </c>
      <c r="C77" s="27" t="s">
        <v>146</v>
      </c>
      <c r="D77" s="21">
        <v>53058000</v>
      </c>
      <c r="E77" s="21">
        <v>20741853.91</v>
      </c>
      <c r="F77" s="22">
        <v>32316146.09</v>
      </c>
    </row>
    <row r="78" spans="1:6" ht="24">
      <c r="A78" s="28" t="s">
        <v>147</v>
      </c>
      <c r="B78" s="19" t="s">
        <v>30</v>
      </c>
      <c r="C78" s="27" t="s">
        <v>148</v>
      </c>
      <c r="D78" s="21">
        <v>2493000</v>
      </c>
      <c r="E78" s="21">
        <v>1932265.07</v>
      </c>
      <c r="F78" s="22">
        <v>560734.93000000005</v>
      </c>
    </row>
    <row r="79" spans="1:6">
      <c r="A79" s="28" t="s">
        <v>149</v>
      </c>
      <c r="B79" s="19" t="s">
        <v>30</v>
      </c>
      <c r="C79" s="27" t="s">
        <v>150</v>
      </c>
      <c r="D79" s="21">
        <v>6176000</v>
      </c>
      <c r="E79" s="21">
        <v>3539594.52</v>
      </c>
      <c r="F79" s="22">
        <v>2636405.48</v>
      </c>
    </row>
    <row r="80" spans="1:6" ht="36">
      <c r="A80" s="28" t="s">
        <v>151</v>
      </c>
      <c r="B80" s="19" t="s">
        <v>30</v>
      </c>
      <c r="C80" s="27" t="s">
        <v>152</v>
      </c>
      <c r="D80" s="21">
        <v>88000</v>
      </c>
      <c r="E80" s="21">
        <v>21890</v>
      </c>
      <c r="F80" s="22">
        <v>66110</v>
      </c>
    </row>
    <row r="81" spans="1:6" ht="48">
      <c r="A81" s="28" t="s">
        <v>153</v>
      </c>
      <c r="B81" s="19" t="s">
        <v>30</v>
      </c>
      <c r="C81" s="27" t="s">
        <v>154</v>
      </c>
      <c r="D81" s="21">
        <v>0</v>
      </c>
      <c r="E81" s="21">
        <v>0</v>
      </c>
      <c r="F81" s="22">
        <v>0</v>
      </c>
    </row>
    <row r="82" spans="1:6" ht="84">
      <c r="A82" s="28" t="s">
        <v>155</v>
      </c>
      <c r="B82" s="19" t="s">
        <v>30</v>
      </c>
      <c r="C82" s="27" t="s">
        <v>156</v>
      </c>
      <c r="D82" s="21">
        <v>1400000</v>
      </c>
      <c r="E82" s="21">
        <v>148000</v>
      </c>
      <c r="F82" s="22">
        <f>D82-E82</f>
        <v>1252000</v>
      </c>
    </row>
    <row r="83" spans="1:6" ht="72">
      <c r="A83" s="28" t="s">
        <v>157</v>
      </c>
      <c r="B83" s="19" t="s">
        <v>30</v>
      </c>
      <c r="C83" s="27" t="s">
        <v>158</v>
      </c>
      <c r="D83" s="21">
        <v>15000</v>
      </c>
      <c r="E83" s="21">
        <v>600</v>
      </c>
      <c r="F83" s="22">
        <v>14400</v>
      </c>
    </row>
    <row r="84" spans="1:6" ht="60">
      <c r="A84" s="28" t="s">
        <v>159</v>
      </c>
      <c r="B84" s="19" t="s">
        <v>30</v>
      </c>
      <c r="C84" s="27" t="s">
        <v>160</v>
      </c>
      <c r="D84" s="21">
        <v>0</v>
      </c>
      <c r="E84" s="21">
        <v>0</v>
      </c>
      <c r="F84" s="22">
        <v>0</v>
      </c>
    </row>
    <row r="85" spans="1:6" ht="96">
      <c r="A85" s="28" t="s">
        <v>161</v>
      </c>
      <c r="B85" s="19" t="s">
        <v>30</v>
      </c>
      <c r="C85" s="27" t="s">
        <v>162</v>
      </c>
      <c r="D85" s="21">
        <v>516000</v>
      </c>
      <c r="E85" s="21">
        <f>158036.38+1000</f>
        <v>159036.38</v>
      </c>
      <c r="F85" s="22">
        <f>D85-E85</f>
        <v>356963.62</v>
      </c>
    </row>
    <row r="86" spans="1:6" ht="84">
      <c r="A86" s="28" t="s">
        <v>163</v>
      </c>
      <c r="B86" s="19" t="s">
        <v>30</v>
      </c>
      <c r="C86" s="27" t="s">
        <v>164</v>
      </c>
      <c r="D86" s="21">
        <v>36000</v>
      </c>
      <c r="E86" s="21">
        <v>7000</v>
      </c>
      <c r="F86" s="22">
        <v>29000</v>
      </c>
    </row>
    <row r="87" spans="1:6" ht="48">
      <c r="A87" s="28" t="s">
        <v>165</v>
      </c>
      <c r="B87" s="19" t="s">
        <v>30</v>
      </c>
      <c r="C87" s="31" t="s">
        <v>525</v>
      </c>
      <c r="D87" s="21">
        <v>10000</v>
      </c>
      <c r="E87" s="21">
        <v>0</v>
      </c>
      <c r="F87" s="22">
        <v>10000</v>
      </c>
    </row>
    <row r="88" spans="1:6" ht="48">
      <c r="A88" s="28" t="s">
        <v>166</v>
      </c>
      <c r="B88" s="19" t="s">
        <v>30</v>
      </c>
      <c r="C88" s="31" t="s">
        <v>526</v>
      </c>
      <c r="D88" s="21">
        <v>5000</v>
      </c>
      <c r="E88" s="21">
        <v>0</v>
      </c>
      <c r="F88" s="22">
        <v>5000</v>
      </c>
    </row>
    <row r="89" spans="1:6" ht="48">
      <c r="A89" s="28" t="s">
        <v>167</v>
      </c>
      <c r="B89" s="19" t="s">
        <v>30</v>
      </c>
      <c r="C89" s="27" t="s">
        <v>168</v>
      </c>
      <c r="D89" s="21">
        <v>0</v>
      </c>
      <c r="E89" s="21">
        <v>0</v>
      </c>
      <c r="F89" s="22">
        <v>0</v>
      </c>
    </row>
    <row r="90" spans="1:6" ht="72">
      <c r="A90" s="28" t="s">
        <v>169</v>
      </c>
      <c r="B90" s="19" t="s">
        <v>30</v>
      </c>
      <c r="C90" s="27" t="s">
        <v>170</v>
      </c>
      <c r="D90" s="21">
        <v>10111000</v>
      </c>
      <c r="E90" s="21">
        <f>3212413.97+2500</f>
        <v>3214913.97</v>
      </c>
      <c r="F90" s="22">
        <f>D90-E90</f>
        <v>6896086.0299999993</v>
      </c>
    </row>
    <row r="91" spans="1:6" ht="72">
      <c r="A91" s="28" t="s">
        <v>171</v>
      </c>
      <c r="B91" s="19" t="s">
        <v>30</v>
      </c>
      <c r="C91" s="27" t="s">
        <v>172</v>
      </c>
      <c r="D91" s="21">
        <v>3000</v>
      </c>
      <c r="E91" s="21">
        <v>1500</v>
      </c>
      <c r="F91" s="22">
        <f>D91-E91</f>
        <v>1500</v>
      </c>
    </row>
    <row r="92" spans="1:6" ht="60">
      <c r="A92" s="28" t="s">
        <v>173</v>
      </c>
      <c r="B92" s="19" t="s">
        <v>30</v>
      </c>
      <c r="C92" s="27" t="s">
        <v>174</v>
      </c>
      <c r="D92" s="21">
        <v>0</v>
      </c>
      <c r="E92" s="21">
        <v>0</v>
      </c>
      <c r="F92" s="22">
        <v>0</v>
      </c>
    </row>
    <row r="93" spans="1:6" ht="96">
      <c r="A93" s="28" t="s">
        <v>175</v>
      </c>
      <c r="B93" s="19" t="s">
        <v>30</v>
      </c>
      <c r="C93" s="27" t="s">
        <v>176</v>
      </c>
      <c r="D93" s="21">
        <v>767000</v>
      </c>
      <c r="E93" s="21">
        <v>214500</v>
      </c>
      <c r="F93" s="22">
        <f>D93-E93</f>
        <v>552500</v>
      </c>
    </row>
    <row r="94" spans="1:6" ht="60">
      <c r="A94" s="28" t="s">
        <v>177</v>
      </c>
      <c r="B94" s="19" t="s">
        <v>30</v>
      </c>
      <c r="C94" s="31" t="s">
        <v>527</v>
      </c>
      <c r="D94" s="21">
        <v>0</v>
      </c>
      <c r="E94" s="21">
        <v>0</v>
      </c>
      <c r="F94" s="22">
        <v>0</v>
      </c>
    </row>
    <row r="95" spans="1:6" ht="84">
      <c r="A95" s="28" t="s">
        <v>178</v>
      </c>
      <c r="B95" s="19" t="s">
        <v>30</v>
      </c>
      <c r="C95" s="27" t="s">
        <v>179</v>
      </c>
      <c r="D95" s="21">
        <v>2463000</v>
      </c>
      <c r="E95" s="21">
        <v>8000</v>
      </c>
      <c r="F95" s="22">
        <f>D95-E95</f>
        <v>2455000</v>
      </c>
    </row>
    <row r="96" spans="1:6" ht="48">
      <c r="A96" s="28" t="s">
        <v>180</v>
      </c>
      <c r="B96" s="19" t="s">
        <v>30</v>
      </c>
      <c r="C96" s="27" t="s">
        <v>181</v>
      </c>
      <c r="D96" s="21">
        <v>0</v>
      </c>
      <c r="E96" s="21">
        <v>0</v>
      </c>
      <c r="F96" s="22">
        <v>0</v>
      </c>
    </row>
    <row r="97" spans="1:6" ht="84">
      <c r="A97" s="28" t="s">
        <v>182</v>
      </c>
      <c r="B97" s="19" t="s">
        <v>30</v>
      </c>
      <c r="C97" s="27" t="s">
        <v>183</v>
      </c>
      <c r="D97" s="21">
        <v>260000</v>
      </c>
      <c r="E97" s="21">
        <v>113550</v>
      </c>
      <c r="F97" s="22">
        <f>D97-E97</f>
        <v>146450</v>
      </c>
    </row>
    <row r="98" spans="1:6" ht="60">
      <c r="A98" s="28" t="s">
        <v>184</v>
      </c>
      <c r="B98" s="19" t="s">
        <v>30</v>
      </c>
      <c r="C98" s="27" t="s">
        <v>185</v>
      </c>
      <c r="D98" s="21">
        <v>0</v>
      </c>
      <c r="E98" s="21">
        <v>0</v>
      </c>
      <c r="F98" s="22">
        <v>0</v>
      </c>
    </row>
    <row r="99" spans="1:6" ht="96">
      <c r="A99" s="28" t="s">
        <v>186</v>
      </c>
      <c r="B99" s="19" t="s">
        <v>30</v>
      </c>
      <c r="C99" s="27" t="s">
        <v>187</v>
      </c>
      <c r="D99" s="21">
        <v>755000</v>
      </c>
      <c r="E99" s="21">
        <v>267893.21999999997</v>
      </c>
      <c r="F99" s="22">
        <f>D99-E99</f>
        <v>487106.78</v>
      </c>
    </row>
    <row r="100" spans="1:6" ht="72">
      <c r="A100" s="28" t="s">
        <v>188</v>
      </c>
      <c r="B100" s="19" t="s">
        <v>30</v>
      </c>
      <c r="C100" s="27" t="s">
        <v>189</v>
      </c>
      <c r="D100" s="21">
        <v>41000</v>
      </c>
      <c r="E100" s="21">
        <v>4000</v>
      </c>
      <c r="F100" s="22">
        <v>37000</v>
      </c>
    </row>
    <row r="101" spans="1:6" ht="24">
      <c r="A101" s="28" t="s">
        <v>190</v>
      </c>
      <c r="B101" s="19" t="s">
        <v>30</v>
      </c>
      <c r="C101" s="58" t="s">
        <v>531</v>
      </c>
      <c r="D101" s="59">
        <v>50000</v>
      </c>
      <c r="E101" s="59">
        <v>30000</v>
      </c>
      <c r="F101" s="22">
        <v>20000</v>
      </c>
    </row>
    <row r="102" spans="1:6" ht="36">
      <c r="A102" s="28" t="s">
        <v>191</v>
      </c>
      <c r="B102" s="19" t="s">
        <v>30</v>
      </c>
      <c r="C102" s="27" t="s">
        <v>192</v>
      </c>
      <c r="D102" s="21">
        <v>5000</v>
      </c>
      <c r="E102" s="21">
        <v>0</v>
      </c>
      <c r="F102" s="22">
        <v>5000</v>
      </c>
    </row>
    <row r="103" spans="1:6" ht="24">
      <c r="A103" s="28" t="s">
        <v>193</v>
      </c>
      <c r="B103" s="19" t="s">
        <v>30</v>
      </c>
      <c r="C103" s="27" t="s">
        <v>194</v>
      </c>
      <c r="D103" s="21">
        <v>119000</v>
      </c>
      <c r="E103" s="21">
        <v>168876.01</v>
      </c>
      <c r="F103" s="22">
        <v>0</v>
      </c>
    </row>
    <row r="104" spans="1:6" ht="60">
      <c r="A104" s="28" t="s">
        <v>195</v>
      </c>
      <c r="B104" s="19" t="s">
        <v>30</v>
      </c>
      <c r="C104" s="27" t="s">
        <v>196</v>
      </c>
      <c r="D104" s="21">
        <v>400000</v>
      </c>
      <c r="E104" s="21">
        <v>15392.26</v>
      </c>
      <c r="F104" s="22">
        <v>384607.74</v>
      </c>
    </row>
    <row r="105" spans="1:6" ht="72">
      <c r="A105" s="28" t="s">
        <v>197</v>
      </c>
      <c r="B105" s="19" t="s">
        <v>30</v>
      </c>
      <c r="C105" s="27" t="s">
        <v>198</v>
      </c>
      <c r="D105" s="21">
        <v>0</v>
      </c>
      <c r="E105" s="21">
        <v>-1767.15</v>
      </c>
      <c r="F105" s="22">
        <v>0</v>
      </c>
    </row>
    <row r="106" spans="1:6" ht="60">
      <c r="A106" s="28" t="s">
        <v>199</v>
      </c>
      <c r="B106" s="19" t="s">
        <v>30</v>
      </c>
      <c r="C106" s="27" t="s">
        <v>200</v>
      </c>
      <c r="D106" s="21">
        <v>0</v>
      </c>
      <c r="E106" s="21">
        <v>0</v>
      </c>
      <c r="F106" s="22">
        <v>0</v>
      </c>
    </row>
    <row r="107" spans="1:6" ht="48">
      <c r="A107" s="28" t="s">
        <v>201</v>
      </c>
      <c r="B107" s="19" t="s">
        <v>30</v>
      </c>
      <c r="C107" s="27" t="s">
        <v>202</v>
      </c>
      <c r="D107" s="21">
        <v>1200000</v>
      </c>
      <c r="E107" s="21">
        <v>-5189.1400000000003</v>
      </c>
      <c r="F107" s="22">
        <f>D107-E107</f>
        <v>1205189.1399999999</v>
      </c>
    </row>
    <row r="108" spans="1:6" ht="60">
      <c r="A108" s="28" t="s">
        <v>203</v>
      </c>
      <c r="B108" s="19" t="s">
        <v>30</v>
      </c>
      <c r="C108" s="27" t="s">
        <v>204</v>
      </c>
      <c r="D108" s="21">
        <v>0</v>
      </c>
      <c r="E108" s="21">
        <v>395136.29</v>
      </c>
      <c r="F108" s="22">
        <v>0</v>
      </c>
    </row>
    <row r="109" spans="1:6" ht="60">
      <c r="A109" s="28" t="s">
        <v>205</v>
      </c>
      <c r="B109" s="19" t="s">
        <v>30</v>
      </c>
      <c r="C109" s="27" t="s">
        <v>206</v>
      </c>
      <c r="D109" s="21">
        <v>0</v>
      </c>
      <c r="E109" s="21">
        <v>5826.34</v>
      </c>
      <c r="F109" s="22">
        <v>0</v>
      </c>
    </row>
    <row r="110" spans="1:6" ht="24">
      <c r="A110" s="28" t="s">
        <v>207</v>
      </c>
      <c r="B110" s="19" t="s">
        <v>30</v>
      </c>
      <c r="C110" s="27" t="s">
        <v>208</v>
      </c>
      <c r="D110" s="21">
        <v>0</v>
      </c>
      <c r="E110" s="21">
        <v>10834.57</v>
      </c>
      <c r="F110" s="22">
        <v>0</v>
      </c>
    </row>
    <row r="111" spans="1:6">
      <c r="A111" s="28" t="s">
        <v>209</v>
      </c>
      <c r="B111" s="19" t="s">
        <v>30</v>
      </c>
      <c r="C111" s="27" t="s">
        <v>210</v>
      </c>
      <c r="D111" s="21">
        <v>14488000</v>
      </c>
      <c r="E111" s="21">
        <v>4437415.7</v>
      </c>
      <c r="F111" s="22">
        <v>10050584.300000001</v>
      </c>
    </row>
    <row r="112" spans="1:6" ht="48">
      <c r="A112" s="28" t="s">
        <v>211</v>
      </c>
      <c r="B112" s="19" t="s">
        <v>30</v>
      </c>
      <c r="C112" s="27" t="s">
        <v>212</v>
      </c>
      <c r="D112" s="21">
        <v>119722000</v>
      </c>
      <c r="E112" s="21">
        <v>49885000</v>
      </c>
      <c r="F112" s="22">
        <v>69837000</v>
      </c>
    </row>
    <row r="113" spans="1:6" ht="24">
      <c r="A113" s="28" t="s">
        <v>213</v>
      </c>
      <c r="B113" s="19" t="s">
        <v>30</v>
      </c>
      <c r="C113" s="27" t="s">
        <v>214</v>
      </c>
      <c r="D113" s="21">
        <v>1197568100</v>
      </c>
      <c r="E113" s="21">
        <v>702671000</v>
      </c>
      <c r="F113" s="22">
        <v>494897100</v>
      </c>
    </row>
    <row r="114" spans="1:6" ht="48">
      <c r="A114" s="28" t="s">
        <v>215</v>
      </c>
      <c r="B114" s="19" t="s">
        <v>30</v>
      </c>
      <c r="C114" s="27" t="s">
        <v>216</v>
      </c>
      <c r="D114" s="21">
        <v>20426500</v>
      </c>
      <c r="E114" s="21">
        <v>20426500</v>
      </c>
      <c r="F114" s="22">
        <v>0</v>
      </c>
    </row>
    <row r="115" spans="1:6" ht="36">
      <c r="A115" s="28" t="s">
        <v>217</v>
      </c>
      <c r="B115" s="19" t="s">
        <v>30</v>
      </c>
      <c r="C115" s="27" t="s">
        <v>218</v>
      </c>
      <c r="D115" s="21">
        <v>12355900</v>
      </c>
      <c r="E115" s="21">
        <v>12355900</v>
      </c>
      <c r="F115" s="22">
        <v>0</v>
      </c>
    </row>
    <row r="116" spans="1:6" ht="60">
      <c r="A116" s="28" t="s">
        <v>219</v>
      </c>
      <c r="B116" s="19" t="s">
        <v>30</v>
      </c>
      <c r="C116" s="27" t="s">
        <v>220</v>
      </c>
      <c r="D116" s="21">
        <v>314430</v>
      </c>
      <c r="E116" s="21">
        <v>314434</v>
      </c>
      <c r="F116" s="22">
        <v>0</v>
      </c>
    </row>
    <row r="117" spans="1:6" ht="36">
      <c r="A117" s="28" t="s">
        <v>221</v>
      </c>
      <c r="B117" s="19" t="s">
        <v>30</v>
      </c>
      <c r="C117" s="27" t="s">
        <v>222</v>
      </c>
      <c r="D117" s="21">
        <v>4653600</v>
      </c>
      <c r="E117" s="21">
        <v>4653600</v>
      </c>
      <c r="F117" s="22">
        <v>0</v>
      </c>
    </row>
    <row r="118" spans="1:6" ht="48">
      <c r="A118" s="28" t="s">
        <v>223</v>
      </c>
      <c r="B118" s="19" t="s">
        <v>30</v>
      </c>
      <c r="C118" s="27" t="s">
        <v>224</v>
      </c>
      <c r="D118" s="21">
        <v>14036000</v>
      </c>
      <c r="E118" s="21">
        <v>3090000</v>
      </c>
      <c r="F118" s="22">
        <v>10946000</v>
      </c>
    </row>
    <row r="119" spans="1:6" ht="84">
      <c r="A119" s="28" t="s">
        <v>225</v>
      </c>
      <c r="B119" s="19" t="s">
        <v>30</v>
      </c>
      <c r="C119" s="27" t="s">
        <v>226</v>
      </c>
      <c r="D119" s="21">
        <v>2967900</v>
      </c>
      <c r="E119" s="21">
        <v>2967900</v>
      </c>
      <c r="F119" s="22">
        <v>0</v>
      </c>
    </row>
    <row r="120" spans="1:6" ht="36">
      <c r="A120" s="28" t="s">
        <v>227</v>
      </c>
      <c r="B120" s="19" t="s">
        <v>30</v>
      </c>
      <c r="C120" s="27" t="s">
        <v>228</v>
      </c>
      <c r="D120" s="21">
        <v>9041800</v>
      </c>
      <c r="E120" s="21">
        <v>9041800</v>
      </c>
      <c r="F120" s="22">
        <v>0</v>
      </c>
    </row>
    <row r="121" spans="1:6" ht="24">
      <c r="A121" s="28" t="s">
        <v>229</v>
      </c>
      <c r="B121" s="19" t="s">
        <v>30</v>
      </c>
      <c r="C121" s="27" t="s">
        <v>230</v>
      </c>
      <c r="D121" s="21">
        <v>6175000</v>
      </c>
      <c r="E121" s="21">
        <v>3087500</v>
      </c>
      <c r="F121" s="22">
        <v>3087500</v>
      </c>
    </row>
    <row r="122" spans="1:6" ht="36">
      <c r="A122" s="28" t="s">
        <v>231</v>
      </c>
      <c r="B122" s="19" t="s">
        <v>30</v>
      </c>
      <c r="C122" s="27" t="s">
        <v>232</v>
      </c>
      <c r="D122" s="21">
        <v>1043800</v>
      </c>
      <c r="E122" s="21">
        <v>1043800</v>
      </c>
      <c r="F122" s="22">
        <v>0</v>
      </c>
    </row>
    <row r="123" spans="1:6" ht="168">
      <c r="A123" s="28" t="s">
        <v>233</v>
      </c>
      <c r="B123" s="19" t="s">
        <v>30</v>
      </c>
      <c r="C123" s="27" t="s">
        <v>234</v>
      </c>
      <c r="D123" s="21">
        <v>16300</v>
      </c>
      <c r="E123" s="21">
        <v>16300</v>
      </c>
      <c r="F123" s="22">
        <v>0</v>
      </c>
    </row>
    <row r="124" spans="1:6" ht="60">
      <c r="A124" s="28" t="s">
        <v>235</v>
      </c>
      <c r="B124" s="19" t="s">
        <v>30</v>
      </c>
      <c r="C124" s="27" t="s">
        <v>236</v>
      </c>
      <c r="D124" s="21">
        <v>19467600</v>
      </c>
      <c r="E124" s="21">
        <v>9733800</v>
      </c>
      <c r="F124" s="22">
        <v>9733800</v>
      </c>
    </row>
    <row r="125" spans="1:6" ht="36">
      <c r="A125" s="28" t="s">
        <v>237</v>
      </c>
      <c r="B125" s="19" t="s">
        <v>30</v>
      </c>
      <c r="C125" s="27" t="s">
        <v>238</v>
      </c>
      <c r="D125" s="21">
        <v>1506600</v>
      </c>
      <c r="E125" s="21">
        <v>1506600</v>
      </c>
      <c r="F125" s="22">
        <v>0</v>
      </c>
    </row>
    <row r="126" spans="1:6" ht="24">
      <c r="A126" s="28" t="s">
        <v>239</v>
      </c>
      <c r="B126" s="19" t="s">
        <v>30</v>
      </c>
      <c r="C126" s="31" t="s">
        <v>530</v>
      </c>
      <c r="D126" s="21">
        <v>900000</v>
      </c>
      <c r="E126" s="21">
        <v>900000</v>
      </c>
      <c r="F126" s="22">
        <v>0</v>
      </c>
    </row>
    <row r="127" spans="1:6" ht="60">
      <c r="A127" s="28" t="s">
        <v>240</v>
      </c>
      <c r="B127" s="19" t="s">
        <v>30</v>
      </c>
      <c r="C127" s="27" t="s">
        <v>241</v>
      </c>
      <c r="D127" s="21">
        <v>0</v>
      </c>
      <c r="E127" s="21">
        <v>-1041.4100000000001</v>
      </c>
      <c r="F127" s="22">
        <v>0</v>
      </c>
    </row>
    <row r="128" spans="1:6" ht="60">
      <c r="A128" s="28" t="s">
        <v>242</v>
      </c>
      <c r="B128" s="19" t="s">
        <v>30</v>
      </c>
      <c r="C128" s="27" t="s">
        <v>243</v>
      </c>
      <c r="D128" s="21">
        <v>0</v>
      </c>
      <c r="E128" s="21">
        <v>-35.950000000000003</v>
      </c>
      <c r="F128" s="22">
        <v>0</v>
      </c>
    </row>
    <row r="129" spans="1:6" ht="36">
      <c r="A129" s="28" t="s">
        <v>244</v>
      </c>
      <c r="B129" s="19" t="s">
        <v>30</v>
      </c>
      <c r="C129" s="27" t="s">
        <v>245</v>
      </c>
      <c r="D129" s="21">
        <v>0</v>
      </c>
      <c r="E129" s="21">
        <v>-109186.97</v>
      </c>
      <c r="F129" s="22">
        <v>0</v>
      </c>
    </row>
    <row r="130" spans="1:6" ht="96">
      <c r="A130" s="28" t="s">
        <v>246</v>
      </c>
      <c r="B130" s="19" t="s">
        <v>30</v>
      </c>
      <c r="C130" s="27" t="s">
        <v>247</v>
      </c>
      <c r="D130" s="21">
        <v>0</v>
      </c>
      <c r="E130" s="21">
        <v>-253700</v>
      </c>
      <c r="F130" s="22">
        <v>0</v>
      </c>
    </row>
    <row r="131" spans="1:6" ht="60">
      <c r="A131" s="28" t="s">
        <v>248</v>
      </c>
      <c r="B131" s="19" t="s">
        <v>30</v>
      </c>
      <c r="C131" s="27" t="s">
        <v>249</v>
      </c>
      <c r="D131" s="21">
        <v>0</v>
      </c>
      <c r="E131" s="21">
        <v>-523741.94</v>
      </c>
      <c r="F131" s="22">
        <v>0</v>
      </c>
    </row>
    <row r="132" spans="1:6" ht="108">
      <c r="A132" s="28" t="s">
        <v>250</v>
      </c>
      <c r="B132" s="19" t="s">
        <v>30</v>
      </c>
      <c r="C132" s="27" t="s">
        <v>251</v>
      </c>
      <c r="D132" s="21">
        <v>0</v>
      </c>
      <c r="E132" s="21">
        <v>-1737480.45</v>
      </c>
      <c r="F132" s="22">
        <v>0</v>
      </c>
    </row>
    <row r="133" spans="1:6" ht="96">
      <c r="A133" s="28" t="s">
        <v>252</v>
      </c>
      <c r="B133" s="19" t="s">
        <v>30</v>
      </c>
      <c r="C133" s="27" t="s">
        <v>253</v>
      </c>
      <c r="D133" s="21">
        <v>0</v>
      </c>
      <c r="E133" s="21">
        <v>-290554.26</v>
      </c>
      <c r="F133" s="22">
        <v>0</v>
      </c>
    </row>
    <row r="134" spans="1:6" ht="48">
      <c r="A134" s="28" t="s">
        <v>254</v>
      </c>
      <c r="B134" s="19" t="s">
        <v>30</v>
      </c>
      <c r="C134" s="27" t="s">
        <v>255</v>
      </c>
      <c r="D134" s="21">
        <v>0</v>
      </c>
      <c r="E134" s="21">
        <v>-978385.29</v>
      </c>
      <c r="F134" s="22">
        <v>0</v>
      </c>
    </row>
    <row r="135" spans="1:6" ht="24">
      <c r="A135" s="28" t="s">
        <v>256</v>
      </c>
      <c r="B135" s="19" t="s">
        <v>30</v>
      </c>
      <c r="C135" s="27" t="s">
        <v>257</v>
      </c>
      <c r="D135" s="21">
        <v>0</v>
      </c>
      <c r="E135" s="21">
        <v>-754151.9</v>
      </c>
      <c r="F135" s="22">
        <v>0</v>
      </c>
    </row>
    <row r="136" spans="1:6" ht="48">
      <c r="A136" s="28" t="s">
        <v>258</v>
      </c>
      <c r="B136" s="19" t="s">
        <v>30</v>
      </c>
      <c r="C136" s="27" t="s">
        <v>259</v>
      </c>
      <c r="D136" s="21">
        <v>0</v>
      </c>
      <c r="E136" s="21">
        <v>-95094.31</v>
      </c>
      <c r="F136" s="22">
        <v>0</v>
      </c>
    </row>
    <row r="137" spans="1:6" ht="144">
      <c r="A137" s="28" t="s">
        <v>260</v>
      </c>
      <c r="B137" s="19" t="s">
        <v>30</v>
      </c>
      <c r="C137" s="27" t="s">
        <v>261</v>
      </c>
      <c r="D137" s="21">
        <v>0</v>
      </c>
      <c r="E137" s="21">
        <v>-17200</v>
      </c>
      <c r="F137" s="22">
        <v>0</v>
      </c>
    </row>
    <row r="138" spans="1:6" ht="72">
      <c r="A138" s="28" t="s">
        <v>262</v>
      </c>
      <c r="B138" s="19" t="s">
        <v>30</v>
      </c>
      <c r="C138" s="27" t="s">
        <v>263</v>
      </c>
      <c r="D138" s="21">
        <v>0</v>
      </c>
      <c r="E138" s="21">
        <v>-122156.93</v>
      </c>
      <c r="F138" s="22">
        <v>0</v>
      </c>
    </row>
    <row r="139" spans="1:6" ht="132">
      <c r="A139" s="28" t="s">
        <v>264</v>
      </c>
      <c r="B139" s="19" t="s">
        <v>30</v>
      </c>
      <c r="C139" s="31" t="s">
        <v>528</v>
      </c>
      <c r="D139" s="21">
        <v>0</v>
      </c>
      <c r="E139" s="21">
        <v>8</v>
      </c>
      <c r="F139" s="22">
        <v>0</v>
      </c>
    </row>
    <row r="140" spans="1:6" ht="84">
      <c r="A140" s="28" t="s">
        <v>265</v>
      </c>
      <c r="B140" s="19" t="s">
        <v>30</v>
      </c>
      <c r="C140" s="27" t="s">
        <v>266</v>
      </c>
      <c r="D140" s="21">
        <v>2513000</v>
      </c>
      <c r="E140" s="21">
        <v>0</v>
      </c>
      <c r="F140" s="22">
        <v>2513000</v>
      </c>
    </row>
    <row r="141" spans="1:6" ht="108">
      <c r="A141" s="28" t="s">
        <v>267</v>
      </c>
      <c r="B141" s="19" t="s">
        <v>30</v>
      </c>
      <c r="C141" s="27" t="s">
        <v>268</v>
      </c>
      <c r="D141" s="21">
        <v>0</v>
      </c>
      <c r="E141" s="21">
        <v>1620882</v>
      </c>
      <c r="F141" s="22">
        <v>0</v>
      </c>
    </row>
    <row r="142" spans="1:6" ht="132">
      <c r="A142" s="28" t="s">
        <v>269</v>
      </c>
      <c r="B142" s="19" t="s">
        <v>30</v>
      </c>
      <c r="C142" s="27" t="s">
        <v>270</v>
      </c>
      <c r="D142" s="21">
        <v>0</v>
      </c>
      <c r="E142" s="21">
        <v>-900</v>
      </c>
      <c r="F142" s="22">
        <v>0</v>
      </c>
    </row>
    <row r="143" spans="1:6" ht="132">
      <c r="A143" s="28" t="s">
        <v>271</v>
      </c>
      <c r="B143" s="19" t="s">
        <v>30</v>
      </c>
      <c r="C143" s="27" t="s">
        <v>272</v>
      </c>
      <c r="D143" s="21">
        <v>0</v>
      </c>
      <c r="E143" s="21">
        <v>-37412.449999999997</v>
      </c>
      <c r="F143" s="22">
        <v>0</v>
      </c>
    </row>
    <row r="144" spans="1:6" ht="156">
      <c r="A144" s="28" t="s">
        <v>273</v>
      </c>
      <c r="B144" s="19" t="s">
        <v>30</v>
      </c>
      <c r="C144" s="27" t="s">
        <v>274</v>
      </c>
      <c r="D144" s="21">
        <v>0</v>
      </c>
      <c r="E144" s="21">
        <v>1469787.37</v>
      </c>
      <c r="F144" s="22">
        <v>0</v>
      </c>
    </row>
    <row r="145" spans="1:6" ht="24">
      <c r="A145" s="28" t="s">
        <v>275</v>
      </c>
      <c r="B145" s="19" t="s">
        <v>30</v>
      </c>
      <c r="C145" s="27" t="s">
        <v>276</v>
      </c>
      <c r="D145" s="21">
        <v>250000</v>
      </c>
      <c r="E145" s="21">
        <v>0</v>
      </c>
      <c r="F145" s="22">
        <v>250000</v>
      </c>
    </row>
    <row r="146" spans="1:6" ht="108">
      <c r="A146" s="28" t="s">
        <v>277</v>
      </c>
      <c r="B146" s="19" t="s">
        <v>30</v>
      </c>
      <c r="C146" s="27" t="s">
        <v>278</v>
      </c>
      <c r="D146" s="21">
        <v>3937200</v>
      </c>
      <c r="E146" s="21">
        <v>1968600</v>
      </c>
      <c r="F146" s="22">
        <v>1968600</v>
      </c>
    </row>
    <row r="147" spans="1:6" ht="36">
      <c r="A147" s="28" t="s">
        <v>279</v>
      </c>
      <c r="B147" s="19" t="s">
        <v>30</v>
      </c>
      <c r="C147" s="31" t="s">
        <v>529</v>
      </c>
      <c r="D147" s="21">
        <v>0</v>
      </c>
      <c r="E147" s="21">
        <v>-11454629.199999999</v>
      </c>
      <c r="F147" s="22">
        <v>0</v>
      </c>
    </row>
    <row r="148" spans="1:6" ht="36">
      <c r="A148" s="28" t="s">
        <v>280</v>
      </c>
      <c r="B148" s="19" t="s">
        <v>30</v>
      </c>
      <c r="C148" s="27" t="s">
        <v>281</v>
      </c>
      <c r="D148" s="21">
        <v>0</v>
      </c>
      <c r="E148" s="21">
        <v>-412199.54</v>
      </c>
      <c r="F148" s="22">
        <v>0</v>
      </c>
    </row>
    <row r="149" spans="1:6" ht="60">
      <c r="A149" s="28" t="s">
        <v>282</v>
      </c>
      <c r="B149" s="19" t="s">
        <v>30</v>
      </c>
      <c r="C149" s="27" t="s">
        <v>283</v>
      </c>
      <c r="D149" s="21">
        <v>0</v>
      </c>
      <c r="E149" s="21">
        <v>-3875996.92</v>
      </c>
      <c r="F149" s="22">
        <v>0</v>
      </c>
    </row>
    <row r="150" spans="1:6" ht="120">
      <c r="A150" s="28" t="s">
        <v>284</v>
      </c>
      <c r="B150" s="19" t="s">
        <v>30</v>
      </c>
      <c r="C150" s="27" t="s">
        <v>285</v>
      </c>
      <c r="D150" s="21">
        <v>0</v>
      </c>
      <c r="E150" s="21">
        <v>-32948.67</v>
      </c>
      <c r="F150" s="22">
        <v>0</v>
      </c>
    </row>
    <row r="151" spans="1:6" ht="108">
      <c r="A151" s="28" t="s">
        <v>286</v>
      </c>
      <c r="B151" s="19" t="s">
        <v>30</v>
      </c>
      <c r="C151" s="27" t="s">
        <v>287</v>
      </c>
      <c r="D151" s="21">
        <v>0</v>
      </c>
      <c r="E151" s="21">
        <v>-34188300</v>
      </c>
      <c r="F151" s="22">
        <v>0</v>
      </c>
    </row>
    <row r="152" spans="1:6" ht="84">
      <c r="A152" s="28" t="s">
        <v>288</v>
      </c>
      <c r="B152" s="19" t="s">
        <v>30</v>
      </c>
      <c r="C152" s="27" t="s">
        <v>289</v>
      </c>
      <c r="D152" s="21">
        <v>0</v>
      </c>
      <c r="E152" s="21">
        <v>-46694.74</v>
      </c>
      <c r="F152" s="22">
        <v>0</v>
      </c>
    </row>
    <row r="153" spans="1:6" ht="120">
      <c r="A153" s="28" t="s">
        <v>290</v>
      </c>
      <c r="B153" s="19" t="s">
        <v>30</v>
      </c>
      <c r="C153" s="27" t="s">
        <v>291</v>
      </c>
      <c r="D153" s="21">
        <v>0</v>
      </c>
      <c r="E153" s="21">
        <v>-9982800</v>
      </c>
      <c r="F153" s="22">
        <v>0</v>
      </c>
    </row>
  </sheetData>
  <mergeCells count="11">
    <mergeCell ref="F16:F17"/>
    <mergeCell ref="A14:F14"/>
    <mergeCell ref="A5:D5"/>
    <mergeCell ref="A7:D7"/>
    <mergeCell ref="B9:D9"/>
    <mergeCell ref="B10:D10"/>
    <mergeCell ref="A16:A17"/>
    <mergeCell ref="B16:B17"/>
    <mergeCell ref="C16:C17"/>
    <mergeCell ref="D16:D17"/>
    <mergeCell ref="E16:E17"/>
  </mergeCells>
  <pageMargins left="0.78740157480314965" right="0.5" top="0.59055118110236227" bottom="0.59055118110236227" header="0.39370078740157483" footer="0.27"/>
  <pageSetup paperSize="9" scale="62"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3"/>
  <sheetViews>
    <sheetView showGridLines="0" zoomScaleNormal="100" zoomScaleSheetLayoutView="100" workbookViewId="0">
      <selection sqref="A1:F183"/>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7"/>
      <c r="B1" s="7"/>
      <c r="C1" s="7"/>
      <c r="D1" s="7"/>
      <c r="E1" s="7"/>
      <c r="F1" s="4"/>
      <c r="G1" s="2"/>
      <c r="H1" s="2"/>
    </row>
    <row r="2" spans="1:8" ht="15" customHeight="1">
      <c r="A2" s="71" t="s">
        <v>292</v>
      </c>
      <c r="B2" s="72"/>
      <c r="C2" s="72"/>
      <c r="D2" s="72"/>
      <c r="E2" s="72"/>
      <c r="F2" s="72"/>
      <c r="G2" s="2"/>
      <c r="H2" s="2"/>
    </row>
    <row r="3" spans="1:8" ht="9" customHeight="1">
      <c r="A3" s="26"/>
      <c r="B3" s="26"/>
      <c r="C3" s="26"/>
      <c r="D3" s="6"/>
      <c r="E3" s="6"/>
      <c r="F3" s="4"/>
      <c r="G3" s="5"/>
      <c r="H3" s="5"/>
    </row>
    <row r="4" spans="1:8" ht="15" customHeight="1">
      <c r="A4" s="73" t="s">
        <v>23</v>
      </c>
      <c r="B4" s="75" t="s">
        <v>24</v>
      </c>
      <c r="C4" s="75" t="s">
        <v>293</v>
      </c>
      <c r="D4" s="77" t="s">
        <v>26</v>
      </c>
      <c r="E4" s="77" t="s">
        <v>27</v>
      </c>
      <c r="F4" s="77" t="s">
        <v>28</v>
      </c>
      <c r="G4" s="69"/>
      <c r="H4" s="3"/>
    </row>
    <row r="5" spans="1:8" ht="24.75" customHeight="1">
      <c r="A5" s="74"/>
      <c r="B5" s="76"/>
      <c r="C5" s="76"/>
      <c r="D5" s="78"/>
      <c r="E5" s="78"/>
      <c r="F5" s="78"/>
      <c r="G5" s="70"/>
      <c r="H5" s="9"/>
    </row>
    <row r="6" spans="1:8" ht="15.75" customHeight="1">
      <c r="A6" s="8">
        <v>1</v>
      </c>
      <c r="B6" s="10">
        <v>2</v>
      </c>
      <c r="C6" s="10">
        <v>3</v>
      </c>
      <c r="D6" s="10">
        <v>4</v>
      </c>
      <c r="E6" s="10">
        <v>5</v>
      </c>
      <c r="F6" s="10">
        <v>6</v>
      </c>
      <c r="G6" s="3"/>
      <c r="H6" s="11"/>
    </row>
    <row r="7" spans="1:8" ht="24">
      <c r="A7" s="12" t="s">
        <v>294</v>
      </c>
      <c r="B7" s="13" t="s">
        <v>295</v>
      </c>
      <c r="C7" s="14" t="s">
        <v>31</v>
      </c>
      <c r="D7" s="29">
        <f>SUM(D8:D182)</f>
        <v>3746353249</v>
      </c>
      <c r="E7" s="29">
        <f>SUM(E8:E182)</f>
        <v>1567576547.9499998</v>
      </c>
      <c r="F7" s="16">
        <f>E7</f>
        <v>1567576547.9499998</v>
      </c>
      <c r="G7" s="17"/>
      <c r="H7" s="17"/>
    </row>
    <row r="8" spans="1:8" ht="24">
      <c r="A8" s="18" t="s">
        <v>296</v>
      </c>
      <c r="B8" s="19" t="s">
        <v>295</v>
      </c>
      <c r="C8" s="20" t="s">
        <v>297</v>
      </c>
      <c r="D8" s="21">
        <v>3359000</v>
      </c>
      <c r="E8" s="21">
        <v>1277101.2</v>
      </c>
      <c r="F8" s="22">
        <v>2081898.8</v>
      </c>
      <c r="G8" s="23"/>
      <c r="H8" s="23"/>
    </row>
    <row r="9" spans="1:8" ht="24">
      <c r="A9" s="18" t="s">
        <v>298</v>
      </c>
      <c r="B9" s="19" t="s">
        <v>295</v>
      </c>
      <c r="C9" s="20" t="s">
        <v>299</v>
      </c>
      <c r="D9" s="21">
        <v>584000</v>
      </c>
      <c r="E9" s="21">
        <v>77150.75</v>
      </c>
      <c r="F9" s="22">
        <v>506849.25</v>
      </c>
      <c r="G9" s="23"/>
      <c r="H9" s="23"/>
    </row>
    <row r="10" spans="1:8" ht="36">
      <c r="A10" s="18" t="s">
        <v>300</v>
      </c>
      <c r="B10" s="19" t="s">
        <v>295</v>
      </c>
      <c r="C10" s="20" t="s">
        <v>301</v>
      </c>
      <c r="D10" s="21">
        <v>754200</v>
      </c>
      <c r="E10" s="21">
        <v>368154.8</v>
      </c>
      <c r="F10" s="22">
        <v>386045.2</v>
      </c>
      <c r="G10" s="23"/>
      <c r="H10" s="23"/>
    </row>
    <row r="11" spans="1:8" ht="24">
      <c r="A11" s="18" t="s">
        <v>296</v>
      </c>
      <c r="B11" s="19" t="s">
        <v>295</v>
      </c>
      <c r="C11" s="20" t="s">
        <v>302</v>
      </c>
      <c r="D11" s="21">
        <v>197556390</v>
      </c>
      <c r="E11" s="21">
        <v>70274288.390000001</v>
      </c>
      <c r="F11" s="22">
        <v>127282101.61</v>
      </c>
      <c r="G11" s="23"/>
      <c r="H11" s="23"/>
    </row>
    <row r="12" spans="1:8" ht="24">
      <c r="A12" s="18" t="s">
        <v>298</v>
      </c>
      <c r="B12" s="19" t="s">
        <v>295</v>
      </c>
      <c r="C12" s="20" t="s">
        <v>303</v>
      </c>
      <c r="D12" s="21">
        <v>2034400</v>
      </c>
      <c r="E12" s="21">
        <v>418734.74</v>
      </c>
      <c r="F12" s="22">
        <v>1615665.26</v>
      </c>
      <c r="G12" s="23"/>
      <c r="H12" s="23"/>
    </row>
    <row r="13" spans="1:8" ht="36">
      <c r="A13" s="18" t="s">
        <v>300</v>
      </c>
      <c r="B13" s="19" t="s">
        <v>295</v>
      </c>
      <c r="C13" s="20" t="s">
        <v>304</v>
      </c>
      <c r="D13" s="21">
        <v>51583984.25</v>
      </c>
      <c r="E13" s="21">
        <v>25898998.829999998</v>
      </c>
      <c r="F13" s="22">
        <v>25684985.420000002</v>
      </c>
      <c r="G13" s="23"/>
      <c r="H13" s="23"/>
    </row>
    <row r="14" spans="1:8" ht="24">
      <c r="A14" s="18" t="s">
        <v>305</v>
      </c>
      <c r="B14" s="19" t="s">
        <v>295</v>
      </c>
      <c r="C14" s="20" t="s">
        <v>306</v>
      </c>
      <c r="D14" s="21">
        <v>7148200</v>
      </c>
      <c r="E14" s="21">
        <v>1965409.69</v>
      </c>
      <c r="F14" s="22">
        <v>5182790.3099999996</v>
      </c>
      <c r="G14" s="23"/>
      <c r="H14" s="23"/>
    </row>
    <row r="15" spans="1:8">
      <c r="A15" s="18" t="s">
        <v>307</v>
      </c>
      <c r="B15" s="19" t="s">
        <v>295</v>
      </c>
      <c r="C15" s="20" t="s">
        <v>308</v>
      </c>
      <c r="D15" s="21">
        <v>20950600</v>
      </c>
      <c r="E15" s="21">
        <v>11351907.6</v>
      </c>
      <c r="F15" s="22">
        <v>9598692.4000000004</v>
      </c>
      <c r="G15" s="23"/>
      <c r="H15" s="23"/>
    </row>
    <row r="16" spans="1:8">
      <c r="A16" s="18" t="s">
        <v>309</v>
      </c>
      <c r="B16" s="19" t="s">
        <v>295</v>
      </c>
      <c r="C16" s="20" t="s">
        <v>310</v>
      </c>
      <c r="D16" s="21">
        <v>16675404</v>
      </c>
      <c r="E16" s="21">
        <v>9460601.6300000008</v>
      </c>
      <c r="F16" s="22">
        <v>7214802.3700000001</v>
      </c>
      <c r="G16" s="23"/>
      <c r="H16" s="23"/>
    </row>
    <row r="17" spans="1:8">
      <c r="A17" s="18" t="s">
        <v>311</v>
      </c>
      <c r="B17" s="19" t="s">
        <v>295</v>
      </c>
      <c r="C17" s="20" t="s">
        <v>312</v>
      </c>
      <c r="D17" s="21">
        <v>205100</v>
      </c>
      <c r="E17" s="21">
        <v>93731.75</v>
      </c>
      <c r="F17" s="22">
        <v>111368.25</v>
      </c>
      <c r="G17" s="23"/>
      <c r="H17" s="23"/>
    </row>
    <row r="18" spans="1:8">
      <c r="A18" s="18" t="s">
        <v>313</v>
      </c>
      <c r="B18" s="19" t="s">
        <v>295</v>
      </c>
      <c r="C18" s="20" t="s">
        <v>314</v>
      </c>
      <c r="D18" s="21">
        <v>32000</v>
      </c>
      <c r="E18" s="21">
        <v>9118.59</v>
      </c>
      <c r="F18" s="22">
        <v>22881.41</v>
      </c>
      <c r="G18" s="23"/>
      <c r="H18" s="23"/>
    </row>
    <row r="19" spans="1:8" ht="24">
      <c r="A19" s="18" t="s">
        <v>296</v>
      </c>
      <c r="B19" s="19" t="s">
        <v>295</v>
      </c>
      <c r="C19" s="20" t="s">
        <v>315</v>
      </c>
      <c r="D19" s="21">
        <v>46173410</v>
      </c>
      <c r="E19" s="21">
        <v>17103638.210000001</v>
      </c>
      <c r="F19" s="22">
        <v>29069771.789999999</v>
      </c>
      <c r="G19" s="23"/>
      <c r="H19" s="23"/>
    </row>
    <row r="20" spans="1:8" ht="24">
      <c r="A20" s="18" t="s">
        <v>298</v>
      </c>
      <c r="B20" s="19" t="s">
        <v>295</v>
      </c>
      <c r="C20" s="20" t="s">
        <v>316</v>
      </c>
      <c r="D20" s="21">
        <v>160100</v>
      </c>
      <c r="E20" s="21">
        <v>124045.32</v>
      </c>
      <c r="F20" s="22">
        <v>36054.68</v>
      </c>
      <c r="G20" s="23"/>
      <c r="H20" s="23"/>
    </row>
    <row r="21" spans="1:8" ht="36">
      <c r="A21" s="18" t="s">
        <v>300</v>
      </c>
      <c r="B21" s="19" t="s">
        <v>295</v>
      </c>
      <c r="C21" s="20" t="s">
        <v>317</v>
      </c>
      <c r="D21" s="21">
        <v>12710831</v>
      </c>
      <c r="E21" s="21">
        <v>6288329.5700000003</v>
      </c>
      <c r="F21" s="22">
        <v>6422501.4299999997</v>
      </c>
      <c r="G21" s="23"/>
      <c r="H21" s="23"/>
    </row>
    <row r="22" spans="1:8" ht="24">
      <c r="A22" s="18" t="s">
        <v>305</v>
      </c>
      <c r="B22" s="19" t="s">
        <v>295</v>
      </c>
      <c r="C22" s="20" t="s">
        <v>318</v>
      </c>
      <c r="D22" s="21">
        <v>4466700</v>
      </c>
      <c r="E22" s="21">
        <v>1495171.7</v>
      </c>
      <c r="F22" s="22">
        <v>2971528.3</v>
      </c>
      <c r="G22" s="23"/>
      <c r="H22" s="23"/>
    </row>
    <row r="23" spans="1:8">
      <c r="A23" s="18" t="s">
        <v>307</v>
      </c>
      <c r="B23" s="19" t="s">
        <v>295</v>
      </c>
      <c r="C23" s="20" t="s">
        <v>319</v>
      </c>
      <c r="D23" s="21">
        <v>1844100</v>
      </c>
      <c r="E23" s="21">
        <v>138310.32999999999</v>
      </c>
      <c r="F23" s="22">
        <v>1705789.67</v>
      </c>
      <c r="G23" s="23"/>
      <c r="H23" s="23"/>
    </row>
    <row r="24" spans="1:8">
      <c r="A24" s="18" t="s">
        <v>311</v>
      </c>
      <c r="B24" s="19" t="s">
        <v>295</v>
      </c>
      <c r="C24" s="20" t="s">
        <v>320</v>
      </c>
      <c r="D24" s="21">
        <v>11600</v>
      </c>
      <c r="E24" s="21">
        <v>0</v>
      </c>
      <c r="F24" s="22">
        <v>11600</v>
      </c>
      <c r="G24" s="23"/>
      <c r="H24" s="23"/>
    </row>
    <row r="25" spans="1:8">
      <c r="A25" s="18" t="s">
        <v>313</v>
      </c>
      <c r="B25" s="19" t="s">
        <v>295</v>
      </c>
      <c r="C25" s="20" t="s">
        <v>321</v>
      </c>
      <c r="D25" s="21">
        <v>100000</v>
      </c>
      <c r="E25" s="21">
        <v>0</v>
      </c>
      <c r="F25" s="22">
        <v>100000</v>
      </c>
      <c r="G25" s="23"/>
      <c r="H25" s="23"/>
    </row>
    <row r="26" spans="1:8">
      <c r="A26" s="18" t="s">
        <v>322</v>
      </c>
      <c r="B26" s="19" t="s">
        <v>295</v>
      </c>
      <c r="C26" s="20" t="s">
        <v>323</v>
      </c>
      <c r="D26" s="21">
        <v>7875060</v>
      </c>
      <c r="E26" s="21">
        <v>0</v>
      </c>
      <c r="F26" s="22">
        <v>7875060</v>
      </c>
      <c r="G26" s="23"/>
      <c r="H26" s="23"/>
    </row>
    <row r="27" spans="1:8">
      <c r="A27" s="18" t="s">
        <v>324</v>
      </c>
      <c r="B27" s="19" t="s">
        <v>295</v>
      </c>
      <c r="C27" s="20" t="s">
        <v>325</v>
      </c>
      <c r="D27" s="21">
        <v>4314400</v>
      </c>
      <c r="E27" s="21">
        <v>1576086.86</v>
      </c>
      <c r="F27" s="22">
        <v>2738313.14</v>
      </c>
      <c r="G27" s="23"/>
      <c r="H27" s="23"/>
    </row>
    <row r="28" spans="1:8" ht="36">
      <c r="A28" s="18" t="s">
        <v>326</v>
      </c>
      <c r="B28" s="19" t="s">
        <v>295</v>
      </c>
      <c r="C28" s="20" t="s">
        <v>327</v>
      </c>
      <c r="D28" s="21">
        <v>1131300</v>
      </c>
      <c r="E28" s="21">
        <v>610091.18000000005</v>
      </c>
      <c r="F28" s="22">
        <v>521208.82</v>
      </c>
      <c r="G28" s="23"/>
      <c r="H28" s="23"/>
    </row>
    <row r="29" spans="1:8" ht="24">
      <c r="A29" s="18" t="s">
        <v>296</v>
      </c>
      <c r="B29" s="19" t="s">
        <v>295</v>
      </c>
      <c r="C29" s="20" t="s">
        <v>328</v>
      </c>
      <c r="D29" s="21">
        <v>12728330</v>
      </c>
      <c r="E29" s="21">
        <v>4113322.49</v>
      </c>
      <c r="F29" s="22">
        <v>8615007.5099999998</v>
      </c>
      <c r="G29" s="23"/>
      <c r="H29" s="23"/>
    </row>
    <row r="30" spans="1:8" ht="24">
      <c r="A30" s="18" t="s">
        <v>298</v>
      </c>
      <c r="B30" s="19" t="s">
        <v>295</v>
      </c>
      <c r="C30" s="20" t="s">
        <v>329</v>
      </c>
      <c r="D30" s="21">
        <v>139600</v>
      </c>
      <c r="E30" s="21">
        <v>0</v>
      </c>
      <c r="F30" s="22">
        <v>139600</v>
      </c>
      <c r="G30" s="23"/>
      <c r="H30" s="23"/>
    </row>
    <row r="31" spans="1:8" ht="36">
      <c r="A31" s="18" t="s">
        <v>300</v>
      </c>
      <c r="B31" s="19" t="s">
        <v>295</v>
      </c>
      <c r="C31" s="20" t="s">
        <v>330</v>
      </c>
      <c r="D31" s="21">
        <v>3520480</v>
      </c>
      <c r="E31" s="21">
        <v>1353761.05</v>
      </c>
      <c r="F31" s="22">
        <v>2166718.9500000002</v>
      </c>
      <c r="G31" s="23"/>
      <c r="H31" s="23"/>
    </row>
    <row r="32" spans="1:8" ht="24">
      <c r="A32" s="18" t="s">
        <v>305</v>
      </c>
      <c r="B32" s="19" t="s">
        <v>295</v>
      </c>
      <c r="C32" s="20" t="s">
        <v>331</v>
      </c>
      <c r="D32" s="21">
        <v>1202290</v>
      </c>
      <c r="E32" s="21">
        <v>486116.49</v>
      </c>
      <c r="F32" s="22">
        <v>716173.51</v>
      </c>
      <c r="G32" s="23"/>
      <c r="H32" s="23"/>
    </row>
    <row r="33" spans="1:8">
      <c r="A33" s="18" t="s">
        <v>307</v>
      </c>
      <c r="B33" s="19" t="s">
        <v>295</v>
      </c>
      <c r="C33" s="20" t="s">
        <v>332</v>
      </c>
      <c r="D33" s="21">
        <v>4305010</v>
      </c>
      <c r="E33" s="21">
        <v>959747.73</v>
      </c>
      <c r="F33" s="22">
        <v>3345262.27</v>
      </c>
      <c r="G33" s="23"/>
      <c r="H33" s="23"/>
    </row>
    <row r="34" spans="1:8">
      <c r="A34" s="18" t="s">
        <v>309</v>
      </c>
      <c r="B34" s="19" t="s">
        <v>295</v>
      </c>
      <c r="C34" s="20" t="s">
        <v>333</v>
      </c>
      <c r="D34" s="21">
        <v>1097300</v>
      </c>
      <c r="E34" s="21">
        <v>477491.85</v>
      </c>
      <c r="F34" s="22">
        <v>619808.15</v>
      </c>
      <c r="G34" s="23"/>
      <c r="H34" s="23"/>
    </row>
    <row r="35" spans="1:8" ht="24">
      <c r="A35" s="18" t="s">
        <v>334</v>
      </c>
      <c r="B35" s="19" t="s">
        <v>295</v>
      </c>
      <c r="C35" s="20" t="s">
        <v>335</v>
      </c>
      <c r="D35" s="21">
        <v>232055.75</v>
      </c>
      <c r="E35" s="21">
        <v>185355.75</v>
      </c>
      <c r="F35" s="22">
        <v>46700</v>
      </c>
      <c r="G35" s="23"/>
      <c r="H35" s="23"/>
    </row>
    <row r="36" spans="1:8">
      <c r="A36" s="18" t="s">
        <v>311</v>
      </c>
      <c r="B36" s="19" t="s">
        <v>295</v>
      </c>
      <c r="C36" s="20" t="s">
        <v>336</v>
      </c>
      <c r="D36" s="21">
        <v>26750</v>
      </c>
      <c r="E36" s="21">
        <v>0</v>
      </c>
      <c r="F36" s="22">
        <v>26750</v>
      </c>
      <c r="G36" s="23"/>
      <c r="H36" s="23"/>
    </row>
    <row r="37" spans="1:8">
      <c r="A37" s="18" t="s">
        <v>313</v>
      </c>
      <c r="B37" s="19" t="s">
        <v>295</v>
      </c>
      <c r="C37" s="20" t="s">
        <v>337</v>
      </c>
      <c r="D37" s="21">
        <v>3050</v>
      </c>
      <c r="E37" s="21">
        <v>845.89</v>
      </c>
      <c r="F37" s="22">
        <v>2204.11</v>
      </c>
      <c r="G37" s="23"/>
      <c r="H37" s="23"/>
    </row>
    <row r="38" spans="1:8">
      <c r="A38" s="18" t="s">
        <v>324</v>
      </c>
      <c r="B38" s="19" t="s">
        <v>295</v>
      </c>
      <c r="C38" s="20" t="s">
        <v>338</v>
      </c>
      <c r="D38" s="21">
        <v>6134400</v>
      </c>
      <c r="E38" s="21">
        <v>1963482.01</v>
      </c>
      <c r="F38" s="22">
        <v>4170917.99</v>
      </c>
      <c r="G38" s="23"/>
      <c r="H38" s="23"/>
    </row>
    <row r="39" spans="1:8" ht="24">
      <c r="A39" s="18" t="s">
        <v>339</v>
      </c>
      <c r="B39" s="19" t="s">
        <v>295</v>
      </c>
      <c r="C39" s="20" t="s">
        <v>340</v>
      </c>
      <c r="D39" s="21">
        <v>4500</v>
      </c>
      <c r="E39" s="21">
        <v>0</v>
      </c>
      <c r="F39" s="22">
        <v>4500</v>
      </c>
      <c r="G39" s="23"/>
      <c r="H39" s="23"/>
    </row>
    <row r="40" spans="1:8" ht="36">
      <c r="A40" s="18" t="s">
        <v>326</v>
      </c>
      <c r="B40" s="19" t="s">
        <v>295</v>
      </c>
      <c r="C40" s="20" t="s">
        <v>341</v>
      </c>
      <c r="D40" s="21">
        <v>1571800</v>
      </c>
      <c r="E40" s="21">
        <v>556246.59</v>
      </c>
      <c r="F40" s="22">
        <v>1015553.41</v>
      </c>
      <c r="G40" s="23"/>
      <c r="H40" s="23"/>
    </row>
    <row r="41" spans="1:8" ht="24">
      <c r="A41" s="18" t="s">
        <v>305</v>
      </c>
      <c r="B41" s="19" t="s">
        <v>295</v>
      </c>
      <c r="C41" s="20" t="s">
        <v>342</v>
      </c>
      <c r="D41" s="21">
        <v>1025000</v>
      </c>
      <c r="E41" s="21">
        <v>317182.65999999997</v>
      </c>
      <c r="F41" s="22">
        <v>707817.34</v>
      </c>
      <c r="G41" s="23"/>
      <c r="H41" s="23"/>
    </row>
    <row r="42" spans="1:8">
      <c r="A42" s="18" t="s">
        <v>307</v>
      </c>
      <c r="B42" s="19" t="s">
        <v>295</v>
      </c>
      <c r="C42" s="20" t="s">
        <v>343</v>
      </c>
      <c r="D42" s="21">
        <v>1330500</v>
      </c>
      <c r="E42" s="21">
        <v>297939.24</v>
      </c>
      <c r="F42" s="22">
        <v>1032560.76</v>
      </c>
      <c r="G42" s="23"/>
      <c r="H42" s="23"/>
    </row>
    <row r="43" spans="1:8">
      <c r="A43" s="18" t="s">
        <v>309</v>
      </c>
      <c r="B43" s="19" t="s">
        <v>295</v>
      </c>
      <c r="C43" s="20" t="s">
        <v>344</v>
      </c>
      <c r="D43" s="21">
        <v>424300</v>
      </c>
      <c r="E43" s="21">
        <v>219897.08</v>
      </c>
      <c r="F43" s="22">
        <v>204402.92</v>
      </c>
      <c r="G43" s="23"/>
      <c r="H43" s="23"/>
    </row>
    <row r="44" spans="1:8" ht="24">
      <c r="A44" s="18" t="s">
        <v>345</v>
      </c>
      <c r="B44" s="19" t="s">
        <v>295</v>
      </c>
      <c r="C44" s="20" t="s">
        <v>346</v>
      </c>
      <c r="D44" s="21">
        <v>147700</v>
      </c>
      <c r="E44" s="21">
        <v>0</v>
      </c>
      <c r="F44" s="22">
        <v>147700</v>
      </c>
      <c r="G44" s="23"/>
      <c r="H44" s="23"/>
    </row>
    <row r="45" spans="1:8">
      <c r="A45" s="18" t="s">
        <v>347</v>
      </c>
      <c r="B45" s="19" t="s">
        <v>295</v>
      </c>
      <c r="C45" s="20" t="s">
        <v>348</v>
      </c>
      <c r="D45" s="21">
        <v>58500</v>
      </c>
      <c r="E45" s="21">
        <v>0</v>
      </c>
      <c r="F45" s="22">
        <v>58500</v>
      </c>
      <c r="G45" s="23"/>
      <c r="H45" s="23"/>
    </row>
    <row r="46" spans="1:8" ht="48">
      <c r="A46" s="18" t="s">
        <v>349</v>
      </c>
      <c r="B46" s="19" t="s">
        <v>295</v>
      </c>
      <c r="C46" s="20" t="s">
        <v>350</v>
      </c>
      <c r="D46" s="21">
        <v>613700</v>
      </c>
      <c r="E46" s="21">
        <v>119087.34</v>
      </c>
      <c r="F46" s="22">
        <v>494612.66</v>
      </c>
      <c r="G46" s="23"/>
      <c r="H46" s="23"/>
    </row>
    <row r="47" spans="1:8">
      <c r="A47" s="18" t="s">
        <v>311</v>
      </c>
      <c r="B47" s="19" t="s">
        <v>295</v>
      </c>
      <c r="C47" s="20" t="s">
        <v>351</v>
      </c>
      <c r="D47" s="21">
        <v>7700</v>
      </c>
      <c r="E47" s="21">
        <v>1818</v>
      </c>
      <c r="F47" s="22">
        <v>5882</v>
      </c>
      <c r="G47" s="23"/>
      <c r="H47" s="23"/>
    </row>
    <row r="48" spans="1:8">
      <c r="A48" s="18" t="s">
        <v>313</v>
      </c>
      <c r="B48" s="19" t="s">
        <v>295</v>
      </c>
      <c r="C48" s="20" t="s">
        <v>352</v>
      </c>
      <c r="D48" s="21">
        <v>16800</v>
      </c>
      <c r="E48" s="21">
        <v>150.22</v>
      </c>
      <c r="F48" s="22">
        <v>16649.78</v>
      </c>
      <c r="G48" s="23"/>
      <c r="H48" s="23"/>
    </row>
    <row r="49" spans="1:8" ht="48">
      <c r="A49" s="18" t="s">
        <v>353</v>
      </c>
      <c r="B49" s="19" t="s">
        <v>295</v>
      </c>
      <c r="C49" s="20" t="s">
        <v>354</v>
      </c>
      <c r="D49" s="21">
        <v>8933100</v>
      </c>
      <c r="E49" s="21">
        <v>3722125</v>
      </c>
      <c r="F49" s="22">
        <v>5210975</v>
      </c>
      <c r="G49" s="23"/>
      <c r="H49" s="23"/>
    </row>
    <row r="50" spans="1:8" ht="24">
      <c r="A50" s="18" t="s">
        <v>355</v>
      </c>
      <c r="B50" s="19" t="s">
        <v>295</v>
      </c>
      <c r="C50" s="20" t="s">
        <v>356</v>
      </c>
      <c r="D50" s="21">
        <v>148209800</v>
      </c>
      <c r="E50" s="21">
        <v>0</v>
      </c>
      <c r="F50" s="22">
        <v>148209800</v>
      </c>
      <c r="G50" s="23"/>
      <c r="H50" s="23"/>
    </row>
    <row r="51" spans="1:8" ht="48">
      <c r="A51" s="18" t="s">
        <v>349</v>
      </c>
      <c r="B51" s="19" t="s">
        <v>295</v>
      </c>
      <c r="C51" s="20" t="s">
        <v>357</v>
      </c>
      <c r="D51" s="21">
        <v>50350800</v>
      </c>
      <c r="E51" s="21">
        <v>26583746.329999998</v>
      </c>
      <c r="F51" s="22">
        <v>23767053.670000002</v>
      </c>
      <c r="G51" s="23"/>
      <c r="H51" s="23"/>
    </row>
    <row r="52" spans="1:8">
      <c r="A52" s="18" t="s">
        <v>324</v>
      </c>
      <c r="B52" s="19" t="s">
        <v>295</v>
      </c>
      <c r="C52" s="20" t="s">
        <v>358</v>
      </c>
      <c r="D52" s="21">
        <v>64682200</v>
      </c>
      <c r="E52" s="21">
        <v>23295417.57</v>
      </c>
      <c r="F52" s="22">
        <v>41386782.43</v>
      </c>
      <c r="G52" s="23"/>
      <c r="H52" s="23"/>
    </row>
    <row r="53" spans="1:8" ht="24">
      <c r="A53" s="18" t="s">
        <v>339</v>
      </c>
      <c r="B53" s="19" t="s">
        <v>295</v>
      </c>
      <c r="C53" s="20" t="s">
        <v>359</v>
      </c>
      <c r="D53" s="21">
        <v>76046.83</v>
      </c>
      <c r="E53" s="21">
        <v>63151.73</v>
      </c>
      <c r="F53" s="22">
        <v>12895.1</v>
      </c>
      <c r="G53" s="23"/>
      <c r="H53" s="23"/>
    </row>
    <row r="54" spans="1:8" ht="36">
      <c r="A54" s="18" t="s">
        <v>326</v>
      </c>
      <c r="B54" s="19" t="s">
        <v>295</v>
      </c>
      <c r="C54" s="20" t="s">
        <v>360</v>
      </c>
      <c r="D54" s="21">
        <v>15954053.17</v>
      </c>
      <c r="E54" s="21">
        <v>7457441.5599999996</v>
      </c>
      <c r="F54" s="22">
        <v>8496611.6099999994</v>
      </c>
      <c r="G54" s="23"/>
      <c r="H54" s="23"/>
    </row>
    <row r="55" spans="1:8" ht="24">
      <c r="A55" s="18" t="s">
        <v>296</v>
      </c>
      <c r="B55" s="19" t="s">
        <v>295</v>
      </c>
      <c r="C55" s="20" t="s">
        <v>361</v>
      </c>
      <c r="D55" s="21">
        <v>13267900</v>
      </c>
      <c r="E55" s="21">
        <v>4355642.21</v>
      </c>
      <c r="F55" s="22">
        <v>8912257.7899999991</v>
      </c>
      <c r="G55" s="23"/>
      <c r="H55" s="23"/>
    </row>
    <row r="56" spans="1:8" ht="24">
      <c r="A56" s="18" t="s">
        <v>298</v>
      </c>
      <c r="B56" s="19" t="s">
        <v>295</v>
      </c>
      <c r="C56" s="20" t="s">
        <v>362</v>
      </c>
      <c r="D56" s="21">
        <v>88500</v>
      </c>
      <c r="E56" s="21">
        <v>0</v>
      </c>
      <c r="F56" s="22">
        <v>88500</v>
      </c>
      <c r="G56" s="23"/>
      <c r="H56" s="23"/>
    </row>
    <row r="57" spans="1:8" ht="36">
      <c r="A57" s="18" t="s">
        <v>300</v>
      </c>
      <c r="B57" s="19" t="s">
        <v>295</v>
      </c>
      <c r="C57" s="20" t="s">
        <v>363</v>
      </c>
      <c r="D57" s="21">
        <v>3496500</v>
      </c>
      <c r="E57" s="21">
        <v>1676185.39</v>
      </c>
      <c r="F57" s="22">
        <v>1820314.61</v>
      </c>
      <c r="G57" s="23"/>
      <c r="H57" s="23"/>
    </row>
    <row r="58" spans="1:8" ht="24">
      <c r="A58" s="18" t="s">
        <v>305</v>
      </c>
      <c r="B58" s="19" t="s">
        <v>295</v>
      </c>
      <c r="C58" s="20" t="s">
        <v>364</v>
      </c>
      <c r="D58" s="21">
        <v>2970596.58</v>
      </c>
      <c r="E58" s="21">
        <v>581477.38</v>
      </c>
      <c r="F58" s="22">
        <v>2389119.2000000002</v>
      </c>
      <c r="G58" s="23"/>
      <c r="H58" s="23"/>
    </row>
    <row r="59" spans="1:8">
      <c r="A59" s="18" t="s">
        <v>307</v>
      </c>
      <c r="B59" s="19" t="s">
        <v>295</v>
      </c>
      <c r="C59" s="20" t="s">
        <v>365</v>
      </c>
      <c r="D59" s="21">
        <v>12568403.42</v>
      </c>
      <c r="E59" s="21">
        <v>4502107.8099999996</v>
      </c>
      <c r="F59" s="22">
        <v>8066295.6100000003</v>
      </c>
      <c r="G59" s="23"/>
      <c r="H59" s="23"/>
    </row>
    <row r="60" spans="1:8">
      <c r="A60" s="18" t="s">
        <v>309</v>
      </c>
      <c r="B60" s="19" t="s">
        <v>295</v>
      </c>
      <c r="C60" s="20" t="s">
        <v>366</v>
      </c>
      <c r="D60" s="21">
        <v>11022700</v>
      </c>
      <c r="E60" s="21">
        <v>6580739.2599999998</v>
      </c>
      <c r="F60" s="22">
        <v>4441960.74</v>
      </c>
      <c r="G60" s="23"/>
      <c r="H60" s="23"/>
    </row>
    <row r="61" spans="1:8" ht="24">
      <c r="A61" s="18" t="s">
        <v>345</v>
      </c>
      <c r="B61" s="19" t="s">
        <v>295</v>
      </c>
      <c r="C61" s="20" t="s">
        <v>367</v>
      </c>
      <c r="D61" s="21">
        <v>118200</v>
      </c>
      <c r="E61" s="21">
        <v>112435.05</v>
      </c>
      <c r="F61" s="22">
        <v>5764.95</v>
      </c>
      <c r="G61" s="23"/>
      <c r="H61" s="23"/>
    </row>
    <row r="62" spans="1:8" ht="24">
      <c r="A62" s="18" t="s">
        <v>368</v>
      </c>
      <c r="B62" s="19" t="s">
        <v>295</v>
      </c>
      <c r="C62" s="20" t="s">
        <v>369</v>
      </c>
      <c r="D62" s="21">
        <v>146600</v>
      </c>
      <c r="E62" s="21">
        <v>58338</v>
      </c>
      <c r="F62" s="22">
        <v>88262</v>
      </c>
      <c r="G62" s="23"/>
      <c r="H62" s="23"/>
    </row>
    <row r="63" spans="1:8" ht="48">
      <c r="A63" s="18" t="s">
        <v>353</v>
      </c>
      <c r="B63" s="19" t="s">
        <v>295</v>
      </c>
      <c r="C63" s="20" t="s">
        <v>370</v>
      </c>
      <c r="D63" s="21">
        <v>16328700</v>
      </c>
      <c r="E63" s="21">
        <v>6415000</v>
      </c>
      <c r="F63" s="22">
        <v>9913700</v>
      </c>
      <c r="G63" s="23"/>
      <c r="H63" s="23"/>
    </row>
    <row r="64" spans="1:8">
      <c r="A64" s="18" t="s">
        <v>371</v>
      </c>
      <c r="B64" s="19" t="s">
        <v>295</v>
      </c>
      <c r="C64" s="20" t="s">
        <v>372</v>
      </c>
      <c r="D64" s="21">
        <v>1576040</v>
      </c>
      <c r="E64" s="21">
        <v>1535343.69</v>
      </c>
      <c r="F64" s="22">
        <v>40696.31</v>
      </c>
      <c r="G64" s="23"/>
      <c r="H64" s="23"/>
    </row>
    <row r="65" spans="1:8" ht="48">
      <c r="A65" s="18" t="s">
        <v>349</v>
      </c>
      <c r="B65" s="19" t="s">
        <v>295</v>
      </c>
      <c r="C65" s="20" t="s">
        <v>373</v>
      </c>
      <c r="D65" s="21">
        <v>7169800</v>
      </c>
      <c r="E65" s="21">
        <v>1207000</v>
      </c>
      <c r="F65" s="22">
        <v>5962800</v>
      </c>
      <c r="G65" s="23"/>
      <c r="H65" s="23"/>
    </row>
    <row r="66" spans="1:8" ht="24">
      <c r="A66" s="18" t="s">
        <v>374</v>
      </c>
      <c r="B66" s="19" t="s">
        <v>295</v>
      </c>
      <c r="C66" s="20" t="s">
        <v>375</v>
      </c>
      <c r="D66" s="21">
        <v>145000</v>
      </c>
      <c r="E66" s="21">
        <v>64196</v>
      </c>
      <c r="F66" s="22">
        <v>80804</v>
      </c>
      <c r="G66" s="23"/>
      <c r="H66" s="23"/>
    </row>
    <row r="67" spans="1:8">
      <c r="A67" s="18" t="s">
        <v>311</v>
      </c>
      <c r="B67" s="19" t="s">
        <v>295</v>
      </c>
      <c r="C67" s="20" t="s">
        <v>376</v>
      </c>
      <c r="D67" s="21">
        <v>135400</v>
      </c>
      <c r="E67" s="21">
        <v>20438</v>
      </c>
      <c r="F67" s="22">
        <v>114962</v>
      </c>
      <c r="G67" s="23"/>
      <c r="H67" s="23"/>
    </row>
    <row r="68" spans="1:8">
      <c r="A68" s="18" t="s">
        <v>313</v>
      </c>
      <c r="B68" s="19" t="s">
        <v>295</v>
      </c>
      <c r="C68" s="20" t="s">
        <v>377</v>
      </c>
      <c r="D68" s="21">
        <v>216000</v>
      </c>
      <c r="E68" s="21">
        <v>92368.89</v>
      </c>
      <c r="F68" s="22">
        <v>123631.11</v>
      </c>
      <c r="G68" s="23"/>
      <c r="H68" s="23"/>
    </row>
    <row r="69" spans="1:8" ht="24">
      <c r="A69" s="18" t="s">
        <v>355</v>
      </c>
      <c r="B69" s="19" t="s">
        <v>295</v>
      </c>
      <c r="C69" s="20" t="s">
        <v>378</v>
      </c>
      <c r="D69" s="21">
        <v>51360200</v>
      </c>
      <c r="E69" s="21">
        <v>5283900</v>
      </c>
      <c r="F69" s="22">
        <v>46076300</v>
      </c>
      <c r="G69" s="23"/>
      <c r="H69" s="23"/>
    </row>
    <row r="70" spans="1:8" ht="48">
      <c r="A70" s="18" t="s">
        <v>349</v>
      </c>
      <c r="B70" s="19" t="s">
        <v>295</v>
      </c>
      <c r="C70" s="20" t="s">
        <v>379</v>
      </c>
      <c r="D70" s="21">
        <v>30268100</v>
      </c>
      <c r="E70" s="21">
        <v>29997100</v>
      </c>
      <c r="F70" s="22">
        <v>271000</v>
      </c>
      <c r="G70" s="23"/>
      <c r="H70" s="23"/>
    </row>
    <row r="71" spans="1:8" ht="48">
      <c r="A71" s="18" t="s">
        <v>349</v>
      </c>
      <c r="B71" s="19" t="s">
        <v>295</v>
      </c>
      <c r="C71" s="20" t="s">
        <v>380</v>
      </c>
      <c r="D71" s="21">
        <v>486998000</v>
      </c>
      <c r="E71" s="21">
        <v>341556319.87</v>
      </c>
      <c r="F71" s="22">
        <v>145441680.13</v>
      </c>
      <c r="G71" s="23"/>
      <c r="H71" s="23"/>
    </row>
    <row r="72" spans="1:8" ht="24">
      <c r="A72" s="18" t="s">
        <v>355</v>
      </c>
      <c r="B72" s="19" t="s">
        <v>295</v>
      </c>
      <c r="C72" s="20" t="s">
        <v>381</v>
      </c>
      <c r="D72" s="21">
        <v>17810000</v>
      </c>
      <c r="E72" s="21">
        <v>5730000</v>
      </c>
      <c r="F72" s="22">
        <v>12080000</v>
      </c>
      <c r="G72" s="23"/>
      <c r="H72" s="23"/>
    </row>
    <row r="73" spans="1:8" ht="48">
      <c r="A73" s="18" t="s">
        <v>349</v>
      </c>
      <c r="B73" s="19" t="s">
        <v>295</v>
      </c>
      <c r="C73" s="20" t="s">
        <v>382</v>
      </c>
      <c r="D73" s="21">
        <v>166129000</v>
      </c>
      <c r="E73" s="21">
        <v>74189719.590000004</v>
      </c>
      <c r="F73" s="22">
        <v>91939280.409999996</v>
      </c>
      <c r="G73" s="23"/>
      <c r="H73" s="23"/>
    </row>
    <row r="74" spans="1:8">
      <c r="A74" s="18" t="s">
        <v>324</v>
      </c>
      <c r="B74" s="19" t="s">
        <v>295</v>
      </c>
      <c r="C74" s="20" t="s">
        <v>383</v>
      </c>
      <c r="D74" s="21">
        <v>293558160</v>
      </c>
      <c r="E74" s="21">
        <v>102971519.19</v>
      </c>
      <c r="F74" s="22">
        <v>190586640.81</v>
      </c>
      <c r="G74" s="23"/>
      <c r="H74" s="23"/>
    </row>
    <row r="75" spans="1:8" ht="24">
      <c r="A75" s="18" t="s">
        <v>339</v>
      </c>
      <c r="B75" s="19" t="s">
        <v>295</v>
      </c>
      <c r="C75" s="20" t="s">
        <v>384</v>
      </c>
      <c r="D75" s="21">
        <v>538610</v>
      </c>
      <c r="E75" s="21">
        <v>269579.59999999998</v>
      </c>
      <c r="F75" s="22">
        <v>269030.40000000002</v>
      </c>
      <c r="G75" s="23"/>
      <c r="H75" s="23"/>
    </row>
    <row r="76" spans="1:8" ht="36">
      <c r="A76" s="18" t="s">
        <v>326</v>
      </c>
      <c r="B76" s="19" t="s">
        <v>295</v>
      </c>
      <c r="C76" s="20" t="s">
        <v>385</v>
      </c>
      <c r="D76" s="21">
        <v>78928680</v>
      </c>
      <c r="E76" s="21">
        <v>37653460.740000002</v>
      </c>
      <c r="F76" s="22">
        <v>41275219.259999998</v>
      </c>
      <c r="G76" s="23"/>
      <c r="H76" s="23"/>
    </row>
    <row r="77" spans="1:8" ht="24">
      <c r="A77" s="18" t="s">
        <v>305</v>
      </c>
      <c r="B77" s="19" t="s">
        <v>295</v>
      </c>
      <c r="C77" s="20" t="s">
        <v>386</v>
      </c>
      <c r="D77" s="21">
        <v>1879160</v>
      </c>
      <c r="E77" s="21">
        <v>610138</v>
      </c>
      <c r="F77" s="22">
        <v>1269022</v>
      </c>
      <c r="G77" s="23"/>
      <c r="H77" s="23"/>
    </row>
    <row r="78" spans="1:8" ht="24">
      <c r="A78" s="18" t="s">
        <v>355</v>
      </c>
      <c r="B78" s="19" t="s">
        <v>295</v>
      </c>
      <c r="C78" s="20" t="s">
        <v>387</v>
      </c>
      <c r="D78" s="21">
        <v>500000</v>
      </c>
      <c r="E78" s="21">
        <v>0</v>
      </c>
      <c r="F78" s="22">
        <v>500000</v>
      </c>
      <c r="G78" s="23"/>
      <c r="H78" s="23"/>
    </row>
    <row r="79" spans="1:8">
      <c r="A79" s="18" t="s">
        <v>307</v>
      </c>
      <c r="B79" s="19" t="s">
        <v>295</v>
      </c>
      <c r="C79" s="20" t="s">
        <v>388</v>
      </c>
      <c r="D79" s="21">
        <v>111543646</v>
      </c>
      <c r="E79" s="21">
        <v>29042448.640000001</v>
      </c>
      <c r="F79" s="22">
        <v>82501197.359999999</v>
      </c>
      <c r="G79" s="23"/>
      <c r="H79" s="23"/>
    </row>
    <row r="80" spans="1:8">
      <c r="A80" s="18" t="s">
        <v>309</v>
      </c>
      <c r="B80" s="19" t="s">
        <v>295</v>
      </c>
      <c r="C80" s="20" t="s">
        <v>389</v>
      </c>
      <c r="D80" s="21">
        <v>67553470</v>
      </c>
      <c r="E80" s="21">
        <v>41552098.649999999</v>
      </c>
      <c r="F80" s="22">
        <v>26001371.350000001</v>
      </c>
      <c r="G80" s="23"/>
      <c r="H80" s="23"/>
    </row>
    <row r="81" spans="1:8">
      <c r="A81" s="18" t="s">
        <v>311</v>
      </c>
      <c r="B81" s="19" t="s">
        <v>295</v>
      </c>
      <c r="C81" s="20" t="s">
        <v>390</v>
      </c>
      <c r="D81" s="21">
        <v>2300</v>
      </c>
      <c r="E81" s="21">
        <v>1400</v>
      </c>
      <c r="F81" s="22">
        <v>900</v>
      </c>
      <c r="G81" s="23"/>
      <c r="H81" s="23"/>
    </row>
    <row r="82" spans="1:8">
      <c r="A82" s="18" t="s">
        <v>313</v>
      </c>
      <c r="B82" s="19" t="s">
        <v>295</v>
      </c>
      <c r="C82" s="20" t="s">
        <v>391</v>
      </c>
      <c r="D82" s="21">
        <v>254700</v>
      </c>
      <c r="E82" s="21">
        <v>68452.800000000003</v>
      </c>
      <c r="F82" s="22">
        <v>186247.2</v>
      </c>
      <c r="G82" s="23"/>
      <c r="H82" s="23"/>
    </row>
    <row r="83" spans="1:8">
      <c r="A83" s="18" t="s">
        <v>324</v>
      </c>
      <c r="B83" s="19" t="s">
        <v>295</v>
      </c>
      <c r="C83" s="20" t="s">
        <v>392</v>
      </c>
      <c r="D83" s="21">
        <v>17910080</v>
      </c>
      <c r="E83" s="21">
        <v>6824549.7599999998</v>
      </c>
      <c r="F83" s="22">
        <v>11085530.24</v>
      </c>
      <c r="G83" s="23"/>
      <c r="H83" s="23"/>
    </row>
    <row r="84" spans="1:8" ht="24">
      <c r="A84" s="18" t="s">
        <v>339</v>
      </c>
      <c r="B84" s="19" t="s">
        <v>295</v>
      </c>
      <c r="C84" s="20" t="s">
        <v>393</v>
      </c>
      <c r="D84" s="21">
        <v>31500</v>
      </c>
      <c r="E84" s="21">
        <v>5089</v>
      </c>
      <c r="F84" s="22">
        <v>26411</v>
      </c>
      <c r="G84" s="23"/>
      <c r="H84" s="23"/>
    </row>
    <row r="85" spans="1:8" ht="36">
      <c r="A85" s="18" t="s">
        <v>326</v>
      </c>
      <c r="B85" s="19" t="s">
        <v>295</v>
      </c>
      <c r="C85" s="20" t="s">
        <v>394</v>
      </c>
      <c r="D85" s="21">
        <v>4708820</v>
      </c>
      <c r="E85" s="21">
        <v>2085024.8</v>
      </c>
      <c r="F85" s="22">
        <v>2623795.2000000002</v>
      </c>
      <c r="G85" s="23"/>
      <c r="H85" s="23"/>
    </row>
    <row r="86" spans="1:8" ht="24">
      <c r="A86" s="18" t="s">
        <v>305</v>
      </c>
      <c r="B86" s="19" t="s">
        <v>295</v>
      </c>
      <c r="C86" s="20" t="s">
        <v>395</v>
      </c>
      <c r="D86" s="21">
        <v>197700</v>
      </c>
      <c r="E86" s="21">
        <v>38380</v>
      </c>
      <c r="F86" s="22">
        <v>159320</v>
      </c>
      <c r="G86" s="23"/>
      <c r="H86" s="23"/>
    </row>
    <row r="87" spans="1:8">
      <c r="A87" s="18" t="s">
        <v>307</v>
      </c>
      <c r="B87" s="19" t="s">
        <v>295</v>
      </c>
      <c r="C87" s="20" t="s">
        <v>396</v>
      </c>
      <c r="D87" s="21">
        <v>7924112</v>
      </c>
      <c r="E87" s="21">
        <v>2041413.87</v>
      </c>
      <c r="F87" s="22">
        <v>5882698.1299999999</v>
      </c>
      <c r="G87" s="23"/>
      <c r="H87" s="23"/>
    </row>
    <row r="88" spans="1:8">
      <c r="A88" s="18" t="s">
        <v>309</v>
      </c>
      <c r="B88" s="19" t="s">
        <v>295</v>
      </c>
      <c r="C88" s="20" t="s">
        <v>397</v>
      </c>
      <c r="D88" s="21">
        <v>5221980</v>
      </c>
      <c r="E88" s="21">
        <v>3255732.39</v>
      </c>
      <c r="F88" s="22">
        <v>1966247.61</v>
      </c>
      <c r="G88" s="23"/>
      <c r="H88" s="23"/>
    </row>
    <row r="89" spans="1:8" ht="24">
      <c r="A89" s="18" t="s">
        <v>345</v>
      </c>
      <c r="B89" s="19" t="s">
        <v>295</v>
      </c>
      <c r="C89" s="20" t="s">
        <v>398</v>
      </c>
      <c r="D89" s="21">
        <v>617202</v>
      </c>
      <c r="E89" s="21">
        <v>366425</v>
      </c>
      <c r="F89" s="22">
        <v>250777</v>
      </c>
      <c r="G89" s="23"/>
      <c r="H89" s="23"/>
    </row>
    <row r="90" spans="1:8" ht="48">
      <c r="A90" s="18" t="s">
        <v>353</v>
      </c>
      <c r="B90" s="19" t="s">
        <v>295</v>
      </c>
      <c r="C90" s="20" t="s">
        <v>399</v>
      </c>
      <c r="D90" s="21">
        <v>412000000</v>
      </c>
      <c r="E90" s="21">
        <v>176750754</v>
      </c>
      <c r="F90" s="22">
        <v>235249246</v>
      </c>
      <c r="G90" s="23"/>
      <c r="H90" s="23"/>
    </row>
    <row r="91" spans="1:8">
      <c r="A91" s="18" t="s">
        <v>371</v>
      </c>
      <c r="B91" s="19" t="s">
        <v>295</v>
      </c>
      <c r="C91" s="20" t="s">
        <v>400</v>
      </c>
      <c r="D91" s="21">
        <v>52712208</v>
      </c>
      <c r="E91" s="21">
        <v>9635560.2200000007</v>
      </c>
      <c r="F91" s="22">
        <v>43076647.780000001</v>
      </c>
      <c r="G91" s="23"/>
      <c r="H91" s="23"/>
    </row>
    <row r="92" spans="1:8">
      <c r="A92" s="18" t="s">
        <v>313</v>
      </c>
      <c r="B92" s="19" t="s">
        <v>295</v>
      </c>
      <c r="C92" s="20" t="s">
        <v>401</v>
      </c>
      <c r="D92" s="21">
        <v>144600</v>
      </c>
      <c r="E92" s="21">
        <v>500</v>
      </c>
      <c r="F92" s="22">
        <v>144100</v>
      </c>
      <c r="G92" s="23"/>
      <c r="H92" s="23"/>
    </row>
    <row r="93" spans="1:8" ht="48">
      <c r="A93" s="18" t="s">
        <v>353</v>
      </c>
      <c r="B93" s="19" t="s">
        <v>295</v>
      </c>
      <c r="C93" s="20" t="s">
        <v>402</v>
      </c>
      <c r="D93" s="21">
        <v>230400000</v>
      </c>
      <c r="E93" s="21">
        <v>87324890</v>
      </c>
      <c r="F93" s="22">
        <v>143075110</v>
      </c>
      <c r="G93" s="23"/>
      <c r="H93" s="23"/>
    </row>
    <row r="94" spans="1:8">
      <c r="A94" s="18" t="s">
        <v>371</v>
      </c>
      <c r="B94" s="19" t="s">
        <v>295</v>
      </c>
      <c r="C94" s="20" t="s">
        <v>403</v>
      </c>
      <c r="D94" s="21">
        <v>7337840</v>
      </c>
      <c r="E94" s="21">
        <v>496800</v>
      </c>
      <c r="F94" s="22">
        <v>6841040</v>
      </c>
      <c r="G94" s="23"/>
      <c r="H94" s="23"/>
    </row>
    <row r="95" spans="1:8" ht="48">
      <c r="A95" s="18" t="s">
        <v>353</v>
      </c>
      <c r="B95" s="19" t="s">
        <v>295</v>
      </c>
      <c r="C95" s="20" t="s">
        <v>404</v>
      </c>
      <c r="D95" s="21">
        <v>95830000</v>
      </c>
      <c r="E95" s="21">
        <v>39238571</v>
      </c>
      <c r="F95" s="22">
        <v>56591429</v>
      </c>
      <c r="G95" s="23"/>
      <c r="H95" s="23"/>
    </row>
    <row r="96" spans="1:8">
      <c r="A96" s="18" t="s">
        <v>371</v>
      </c>
      <c r="B96" s="19" t="s">
        <v>295</v>
      </c>
      <c r="C96" s="20" t="s">
        <v>405</v>
      </c>
      <c r="D96" s="21">
        <v>11986828</v>
      </c>
      <c r="E96" s="21">
        <v>2655219.67</v>
      </c>
      <c r="F96" s="22">
        <v>9331608.3300000001</v>
      </c>
      <c r="G96" s="23"/>
      <c r="H96" s="23"/>
    </row>
    <row r="97" spans="1:8">
      <c r="A97" s="18" t="s">
        <v>324</v>
      </c>
      <c r="B97" s="19" t="s">
        <v>295</v>
      </c>
      <c r="C97" s="20" t="s">
        <v>406</v>
      </c>
      <c r="D97" s="21">
        <v>11524346.560000001</v>
      </c>
      <c r="E97" s="21">
        <v>4396398.05</v>
      </c>
      <c r="F97" s="22">
        <v>7127948.5099999998</v>
      </c>
      <c r="G97" s="23"/>
      <c r="H97" s="23"/>
    </row>
    <row r="98" spans="1:8" ht="24">
      <c r="A98" s="18" t="s">
        <v>339</v>
      </c>
      <c r="B98" s="19" t="s">
        <v>295</v>
      </c>
      <c r="C98" s="20" t="s">
        <v>407</v>
      </c>
      <c r="D98" s="21">
        <v>239805</v>
      </c>
      <c r="E98" s="21">
        <v>129771.56</v>
      </c>
      <c r="F98" s="22">
        <v>110033.44</v>
      </c>
      <c r="G98" s="23"/>
      <c r="H98" s="23"/>
    </row>
    <row r="99" spans="1:8" ht="36">
      <c r="A99" s="18" t="s">
        <v>326</v>
      </c>
      <c r="B99" s="19" t="s">
        <v>295</v>
      </c>
      <c r="C99" s="20" t="s">
        <v>408</v>
      </c>
      <c r="D99" s="21">
        <v>3052343.44</v>
      </c>
      <c r="E99" s="21">
        <v>1552994.55</v>
      </c>
      <c r="F99" s="22">
        <v>1499348.89</v>
      </c>
      <c r="G99" s="23"/>
      <c r="H99" s="23"/>
    </row>
    <row r="100" spans="1:8" ht="24">
      <c r="A100" s="18" t="s">
        <v>409</v>
      </c>
      <c r="B100" s="19" t="s">
        <v>295</v>
      </c>
      <c r="C100" s="31" t="s">
        <v>412</v>
      </c>
      <c r="D100" s="21">
        <v>900000</v>
      </c>
      <c r="E100" s="21">
        <v>0</v>
      </c>
      <c r="F100" s="22">
        <v>900000</v>
      </c>
      <c r="G100" s="23"/>
      <c r="H100" s="23"/>
    </row>
    <row r="101" spans="1:8" ht="24">
      <c r="A101" s="18" t="s">
        <v>305</v>
      </c>
      <c r="B101" s="19" t="s">
        <v>295</v>
      </c>
      <c r="C101" s="20" t="s">
        <v>410</v>
      </c>
      <c r="D101" s="21">
        <v>290400</v>
      </c>
      <c r="E101" s="21">
        <v>125793.25</v>
      </c>
      <c r="F101" s="22">
        <v>164606.75</v>
      </c>
      <c r="G101" s="23"/>
      <c r="H101" s="23"/>
    </row>
    <row r="102" spans="1:8" ht="24">
      <c r="A102" s="18" t="s">
        <v>355</v>
      </c>
      <c r="B102" s="19" t="s">
        <v>295</v>
      </c>
      <c r="C102" s="20" t="s">
        <v>411</v>
      </c>
      <c r="D102" s="21">
        <v>7428800</v>
      </c>
      <c r="E102" s="21">
        <v>4580867.83</v>
      </c>
      <c r="F102" s="22">
        <v>2847932.17</v>
      </c>
      <c r="G102" s="23"/>
      <c r="H102" s="23"/>
    </row>
    <row r="103" spans="1:8">
      <c r="A103" s="18" t="s">
        <v>307</v>
      </c>
      <c r="B103" s="19" t="s">
        <v>295</v>
      </c>
      <c r="C103" s="20" t="s">
        <v>412</v>
      </c>
      <c r="D103" s="21">
        <v>9489758</v>
      </c>
      <c r="E103" s="21">
        <v>817497.33</v>
      </c>
      <c r="F103" s="22">
        <v>8672260.6699999999</v>
      </c>
      <c r="G103" s="23"/>
      <c r="H103" s="23"/>
    </row>
    <row r="104" spans="1:8">
      <c r="A104" s="18" t="s">
        <v>309</v>
      </c>
      <c r="B104" s="19" t="s">
        <v>295</v>
      </c>
      <c r="C104" s="20" t="s">
        <v>413</v>
      </c>
      <c r="D104" s="21">
        <v>2925714</v>
      </c>
      <c r="E104" s="21">
        <v>2142725.02</v>
      </c>
      <c r="F104" s="22">
        <v>782988.98</v>
      </c>
      <c r="G104" s="23"/>
      <c r="H104" s="23"/>
    </row>
    <row r="105" spans="1:8">
      <c r="A105" s="18" t="s">
        <v>414</v>
      </c>
      <c r="B105" s="19" t="s">
        <v>295</v>
      </c>
      <c r="C105" s="20" t="s">
        <v>415</v>
      </c>
      <c r="D105" s="21">
        <v>342000</v>
      </c>
      <c r="E105" s="21">
        <v>171000</v>
      </c>
      <c r="F105" s="22">
        <v>171000</v>
      </c>
      <c r="G105" s="23"/>
      <c r="H105" s="23"/>
    </row>
    <row r="106" spans="1:8">
      <c r="A106" s="18" t="s">
        <v>371</v>
      </c>
      <c r="B106" s="19" t="s">
        <v>295</v>
      </c>
      <c r="C106" s="20" t="s">
        <v>416</v>
      </c>
      <c r="D106" s="21">
        <v>2025500</v>
      </c>
      <c r="E106" s="21">
        <v>11400</v>
      </c>
      <c r="F106" s="22">
        <v>2014100</v>
      </c>
      <c r="G106" s="23"/>
      <c r="H106" s="23"/>
    </row>
    <row r="107" spans="1:8">
      <c r="A107" s="18" t="s">
        <v>311</v>
      </c>
      <c r="B107" s="19" t="s">
        <v>295</v>
      </c>
      <c r="C107" s="20" t="s">
        <v>417</v>
      </c>
      <c r="D107" s="21">
        <v>800</v>
      </c>
      <c r="E107" s="21">
        <v>800</v>
      </c>
      <c r="F107" s="22">
        <v>0</v>
      </c>
      <c r="G107" s="23"/>
      <c r="H107" s="23"/>
    </row>
    <row r="108" spans="1:8">
      <c r="A108" s="18" t="s">
        <v>313</v>
      </c>
      <c r="B108" s="19" t="s">
        <v>295</v>
      </c>
      <c r="C108" s="20" t="s">
        <v>418</v>
      </c>
      <c r="D108" s="21">
        <v>1200</v>
      </c>
      <c r="E108" s="21">
        <v>1198.17</v>
      </c>
      <c r="F108" s="22">
        <v>1.83</v>
      </c>
      <c r="G108" s="23"/>
      <c r="H108" s="23"/>
    </row>
    <row r="109" spans="1:8">
      <c r="A109" s="18" t="s">
        <v>324</v>
      </c>
      <c r="B109" s="19" t="s">
        <v>295</v>
      </c>
      <c r="C109" s="20" t="s">
        <v>419</v>
      </c>
      <c r="D109" s="21">
        <v>23608700</v>
      </c>
      <c r="E109" s="21">
        <v>8621976.6199999992</v>
      </c>
      <c r="F109" s="22">
        <v>14986723.380000001</v>
      </c>
      <c r="G109" s="23"/>
      <c r="H109" s="23"/>
    </row>
    <row r="110" spans="1:8" ht="24">
      <c r="A110" s="18" t="s">
        <v>339</v>
      </c>
      <c r="B110" s="19" t="s">
        <v>295</v>
      </c>
      <c r="C110" s="20" t="s">
        <v>420</v>
      </c>
      <c r="D110" s="21">
        <v>23020</v>
      </c>
      <c r="E110" s="21">
        <v>23010</v>
      </c>
      <c r="F110" s="22">
        <v>10</v>
      </c>
      <c r="G110" s="23"/>
      <c r="H110" s="23"/>
    </row>
    <row r="111" spans="1:8" ht="36">
      <c r="A111" s="18" t="s">
        <v>326</v>
      </c>
      <c r="B111" s="19" t="s">
        <v>295</v>
      </c>
      <c r="C111" s="20" t="s">
        <v>421</v>
      </c>
      <c r="D111" s="21">
        <v>6287644</v>
      </c>
      <c r="E111" s="21">
        <v>2976672.19</v>
      </c>
      <c r="F111" s="22">
        <v>3310971.81</v>
      </c>
      <c r="G111" s="23"/>
      <c r="H111" s="23"/>
    </row>
    <row r="112" spans="1:8" ht="24">
      <c r="A112" s="18" t="s">
        <v>296</v>
      </c>
      <c r="B112" s="19" t="s">
        <v>295</v>
      </c>
      <c r="C112" s="20" t="s">
        <v>422</v>
      </c>
      <c r="D112" s="21">
        <v>28464720</v>
      </c>
      <c r="E112" s="21">
        <v>10389208.449999999</v>
      </c>
      <c r="F112" s="22">
        <v>18075511.550000001</v>
      </c>
      <c r="G112" s="23"/>
      <c r="H112" s="23"/>
    </row>
    <row r="113" spans="1:8" ht="24">
      <c r="A113" s="18" t="s">
        <v>298</v>
      </c>
      <c r="B113" s="19" t="s">
        <v>295</v>
      </c>
      <c r="C113" s="20" t="s">
        <v>423</v>
      </c>
      <c r="D113" s="21">
        <v>91200</v>
      </c>
      <c r="E113" s="21">
        <v>86695.06</v>
      </c>
      <c r="F113" s="22">
        <v>4504.9399999999996</v>
      </c>
      <c r="G113" s="23"/>
      <c r="H113" s="23"/>
    </row>
    <row r="114" spans="1:8" ht="36">
      <c r="A114" s="18" t="s">
        <v>300</v>
      </c>
      <c r="B114" s="19" t="s">
        <v>295</v>
      </c>
      <c r="C114" s="20" t="s">
        <v>424</v>
      </c>
      <c r="D114" s="21">
        <v>7419230</v>
      </c>
      <c r="E114" s="21">
        <v>3724023.18</v>
      </c>
      <c r="F114" s="22">
        <v>3695206.82</v>
      </c>
      <c r="G114" s="23"/>
      <c r="H114" s="23"/>
    </row>
    <row r="115" spans="1:8" ht="24">
      <c r="A115" s="18" t="s">
        <v>305</v>
      </c>
      <c r="B115" s="19" t="s">
        <v>295</v>
      </c>
      <c r="C115" s="20" t="s">
        <v>425</v>
      </c>
      <c r="D115" s="21">
        <v>1653980</v>
      </c>
      <c r="E115" s="21">
        <v>618921.18999999994</v>
      </c>
      <c r="F115" s="22">
        <v>1035058.81</v>
      </c>
      <c r="G115" s="23"/>
      <c r="H115" s="23"/>
    </row>
    <row r="116" spans="1:8">
      <c r="A116" s="18" t="s">
        <v>307</v>
      </c>
      <c r="B116" s="19" t="s">
        <v>295</v>
      </c>
      <c r="C116" s="20" t="s">
        <v>426</v>
      </c>
      <c r="D116" s="21">
        <v>6583900</v>
      </c>
      <c r="E116" s="21">
        <v>1148168.27</v>
      </c>
      <c r="F116" s="22">
        <v>5435731.7300000004</v>
      </c>
      <c r="G116" s="23"/>
      <c r="H116" s="23"/>
    </row>
    <row r="117" spans="1:8">
      <c r="A117" s="18" t="s">
        <v>309</v>
      </c>
      <c r="B117" s="19" t="s">
        <v>295</v>
      </c>
      <c r="C117" s="20" t="s">
        <v>427</v>
      </c>
      <c r="D117" s="21">
        <v>5718750</v>
      </c>
      <c r="E117" s="21">
        <v>2331699.37</v>
      </c>
      <c r="F117" s="22">
        <v>3387050.63</v>
      </c>
      <c r="G117" s="23"/>
      <c r="H117" s="23"/>
    </row>
    <row r="118" spans="1:8">
      <c r="A118" s="18" t="s">
        <v>371</v>
      </c>
      <c r="B118" s="19" t="s">
        <v>295</v>
      </c>
      <c r="C118" s="20" t="s">
        <v>428</v>
      </c>
      <c r="D118" s="21">
        <v>1626290</v>
      </c>
      <c r="E118" s="21">
        <v>461610</v>
      </c>
      <c r="F118" s="22">
        <v>1164680</v>
      </c>
      <c r="G118" s="23"/>
      <c r="H118" s="23"/>
    </row>
    <row r="119" spans="1:8" ht="24">
      <c r="A119" s="18" t="s">
        <v>374</v>
      </c>
      <c r="B119" s="19" t="s">
        <v>295</v>
      </c>
      <c r="C119" s="20" t="s">
        <v>429</v>
      </c>
      <c r="D119" s="21">
        <v>837500</v>
      </c>
      <c r="E119" s="21">
        <v>387055.62</v>
      </c>
      <c r="F119" s="22">
        <v>450444.38</v>
      </c>
      <c r="G119" s="23"/>
      <c r="H119" s="23"/>
    </row>
    <row r="120" spans="1:8">
      <c r="A120" s="18" t="s">
        <v>311</v>
      </c>
      <c r="B120" s="19" t="s">
        <v>295</v>
      </c>
      <c r="C120" s="20" t="s">
        <v>430</v>
      </c>
      <c r="D120" s="21">
        <v>23050</v>
      </c>
      <c r="E120" s="21">
        <v>11723.31</v>
      </c>
      <c r="F120" s="22">
        <v>11326.69</v>
      </c>
      <c r="G120" s="23"/>
      <c r="H120" s="23"/>
    </row>
    <row r="121" spans="1:8">
      <c r="A121" s="18" t="s">
        <v>313</v>
      </c>
      <c r="B121" s="19" t="s">
        <v>295</v>
      </c>
      <c r="C121" s="20" t="s">
        <v>431</v>
      </c>
      <c r="D121" s="21">
        <v>31250</v>
      </c>
      <c r="E121" s="21">
        <v>917.9</v>
      </c>
      <c r="F121" s="22">
        <v>30332.1</v>
      </c>
      <c r="G121" s="23"/>
      <c r="H121" s="23"/>
    </row>
    <row r="122" spans="1:8">
      <c r="A122" s="18" t="s">
        <v>324</v>
      </c>
      <c r="B122" s="19" t="s">
        <v>295</v>
      </c>
      <c r="C122" s="20" t="s">
        <v>432</v>
      </c>
      <c r="D122" s="21">
        <v>39910100</v>
      </c>
      <c r="E122" s="21">
        <v>14488118.83</v>
      </c>
      <c r="F122" s="22">
        <v>25421981.170000002</v>
      </c>
      <c r="G122" s="23"/>
      <c r="H122" s="23"/>
    </row>
    <row r="123" spans="1:8" ht="24">
      <c r="A123" s="18" t="s">
        <v>339</v>
      </c>
      <c r="B123" s="19" t="s">
        <v>295</v>
      </c>
      <c r="C123" s="20" t="s">
        <v>433</v>
      </c>
      <c r="D123" s="21">
        <v>111400</v>
      </c>
      <c r="E123" s="21">
        <v>142.26</v>
      </c>
      <c r="F123" s="22">
        <v>111257.74</v>
      </c>
      <c r="G123" s="23"/>
      <c r="H123" s="23"/>
    </row>
    <row r="124" spans="1:8" ht="36">
      <c r="A124" s="18" t="s">
        <v>326</v>
      </c>
      <c r="B124" s="19" t="s">
        <v>295</v>
      </c>
      <c r="C124" s="20" t="s">
        <v>434</v>
      </c>
      <c r="D124" s="21">
        <v>10497300</v>
      </c>
      <c r="E124" s="21">
        <v>5121692.0599999996</v>
      </c>
      <c r="F124" s="22">
        <v>5375607.9400000004</v>
      </c>
      <c r="G124" s="23"/>
      <c r="H124" s="23"/>
    </row>
    <row r="125" spans="1:8" ht="24">
      <c r="A125" s="18" t="s">
        <v>305</v>
      </c>
      <c r="B125" s="19" t="s">
        <v>295</v>
      </c>
      <c r="C125" s="20" t="s">
        <v>435</v>
      </c>
      <c r="D125" s="21">
        <v>759500</v>
      </c>
      <c r="E125" s="21">
        <v>407480.76</v>
      </c>
      <c r="F125" s="22">
        <v>352019.24</v>
      </c>
      <c r="G125" s="23"/>
      <c r="H125" s="23"/>
    </row>
    <row r="126" spans="1:8">
      <c r="A126" s="18" t="s">
        <v>307</v>
      </c>
      <c r="B126" s="19" t="s">
        <v>295</v>
      </c>
      <c r="C126" s="20" t="s">
        <v>436</v>
      </c>
      <c r="D126" s="21">
        <v>2856780</v>
      </c>
      <c r="E126" s="21">
        <v>790824.21</v>
      </c>
      <c r="F126" s="22">
        <v>2065955.79</v>
      </c>
      <c r="G126" s="23"/>
      <c r="H126" s="23"/>
    </row>
    <row r="127" spans="1:8">
      <c r="A127" s="18" t="s">
        <v>309</v>
      </c>
      <c r="B127" s="19" t="s">
        <v>295</v>
      </c>
      <c r="C127" s="20" t="s">
        <v>437</v>
      </c>
      <c r="D127" s="21">
        <v>4245000</v>
      </c>
      <c r="E127" s="21">
        <v>2274668.75</v>
      </c>
      <c r="F127" s="22">
        <v>1970331.25</v>
      </c>
      <c r="G127" s="23"/>
      <c r="H127" s="23"/>
    </row>
    <row r="128" spans="1:8" ht="48">
      <c r="A128" s="18" t="s">
        <v>353</v>
      </c>
      <c r="B128" s="19" t="s">
        <v>295</v>
      </c>
      <c r="C128" s="20" t="s">
        <v>438</v>
      </c>
      <c r="D128" s="21">
        <v>81475970</v>
      </c>
      <c r="E128" s="21">
        <v>31687600</v>
      </c>
      <c r="F128" s="22">
        <v>49788370</v>
      </c>
      <c r="G128" s="23"/>
      <c r="H128" s="23"/>
    </row>
    <row r="129" spans="1:8">
      <c r="A129" s="18" t="s">
        <v>371</v>
      </c>
      <c r="B129" s="19" t="s">
        <v>295</v>
      </c>
      <c r="C129" s="20" t="s">
        <v>439</v>
      </c>
      <c r="D129" s="21">
        <v>3004000</v>
      </c>
      <c r="E129" s="21">
        <v>2751491.88</v>
      </c>
      <c r="F129" s="22">
        <v>252508.12</v>
      </c>
      <c r="G129" s="23"/>
      <c r="H129" s="23"/>
    </row>
    <row r="130" spans="1:8" ht="48">
      <c r="A130" s="18" t="s">
        <v>349</v>
      </c>
      <c r="B130" s="19" t="s">
        <v>295</v>
      </c>
      <c r="C130" s="20" t="s">
        <v>440</v>
      </c>
      <c r="D130" s="21">
        <v>3396000</v>
      </c>
      <c r="E130" s="21">
        <v>1377646.44</v>
      </c>
      <c r="F130" s="22">
        <v>2018353.56</v>
      </c>
      <c r="G130" s="23"/>
      <c r="H130" s="23"/>
    </row>
    <row r="131" spans="1:8" ht="24">
      <c r="A131" s="18" t="s">
        <v>374</v>
      </c>
      <c r="B131" s="19" t="s">
        <v>295</v>
      </c>
      <c r="C131" s="20" t="s">
        <v>441</v>
      </c>
      <c r="D131" s="21">
        <v>10900</v>
      </c>
      <c r="E131" s="21">
        <v>2705</v>
      </c>
      <c r="F131" s="22">
        <v>8195</v>
      </c>
      <c r="G131" s="23"/>
      <c r="H131" s="23"/>
    </row>
    <row r="132" spans="1:8">
      <c r="A132" s="18" t="s">
        <v>311</v>
      </c>
      <c r="B132" s="19" t="s">
        <v>295</v>
      </c>
      <c r="C132" s="20" t="s">
        <v>442</v>
      </c>
      <c r="D132" s="21">
        <v>800</v>
      </c>
      <c r="E132" s="21">
        <v>0</v>
      </c>
      <c r="F132" s="22">
        <v>800</v>
      </c>
      <c r="G132" s="23"/>
      <c r="H132" s="23"/>
    </row>
    <row r="133" spans="1:8">
      <c r="A133" s="18" t="s">
        <v>313</v>
      </c>
      <c r="B133" s="19" t="s">
        <v>295</v>
      </c>
      <c r="C133" s="20" t="s">
        <v>443</v>
      </c>
      <c r="D133" s="21">
        <v>1000</v>
      </c>
      <c r="E133" s="21">
        <v>939.19</v>
      </c>
      <c r="F133" s="22">
        <v>60.81</v>
      </c>
      <c r="G133" s="23"/>
      <c r="H133" s="23"/>
    </row>
    <row r="134" spans="1:8" ht="24">
      <c r="A134" s="18" t="s">
        <v>296</v>
      </c>
      <c r="B134" s="19" t="s">
        <v>295</v>
      </c>
      <c r="C134" s="20" t="s">
        <v>444</v>
      </c>
      <c r="D134" s="21">
        <v>14907500</v>
      </c>
      <c r="E134" s="21">
        <v>4974452.59</v>
      </c>
      <c r="F134" s="22">
        <v>9933047.4100000001</v>
      </c>
      <c r="G134" s="23"/>
      <c r="H134" s="23"/>
    </row>
    <row r="135" spans="1:8" ht="24">
      <c r="A135" s="18" t="s">
        <v>298</v>
      </c>
      <c r="B135" s="19" t="s">
        <v>295</v>
      </c>
      <c r="C135" s="20" t="s">
        <v>445</v>
      </c>
      <c r="D135" s="21">
        <v>286000</v>
      </c>
      <c r="E135" s="21">
        <v>141831.67000000001</v>
      </c>
      <c r="F135" s="22">
        <v>144168.32999999999</v>
      </c>
      <c r="G135" s="23"/>
      <c r="H135" s="23"/>
    </row>
    <row r="136" spans="1:8" ht="36">
      <c r="A136" s="18" t="s">
        <v>300</v>
      </c>
      <c r="B136" s="19" t="s">
        <v>295</v>
      </c>
      <c r="C136" s="20" t="s">
        <v>446</v>
      </c>
      <c r="D136" s="21">
        <v>3917700</v>
      </c>
      <c r="E136" s="21">
        <v>1906541.9</v>
      </c>
      <c r="F136" s="22">
        <v>2011158.1</v>
      </c>
      <c r="G136" s="23"/>
      <c r="H136" s="23"/>
    </row>
    <row r="137" spans="1:8" ht="24">
      <c r="A137" s="18" t="s">
        <v>305</v>
      </c>
      <c r="B137" s="19" t="s">
        <v>295</v>
      </c>
      <c r="C137" s="20" t="s">
        <v>447</v>
      </c>
      <c r="D137" s="21">
        <v>483400</v>
      </c>
      <c r="E137" s="21">
        <v>128607.16</v>
      </c>
      <c r="F137" s="22">
        <v>354792.84</v>
      </c>
      <c r="G137" s="23"/>
      <c r="H137" s="23"/>
    </row>
    <row r="138" spans="1:8">
      <c r="A138" s="18" t="s">
        <v>307</v>
      </c>
      <c r="B138" s="19" t="s">
        <v>295</v>
      </c>
      <c r="C138" s="20" t="s">
        <v>448</v>
      </c>
      <c r="D138" s="21">
        <v>1430800</v>
      </c>
      <c r="E138" s="21">
        <v>747945.04</v>
      </c>
      <c r="F138" s="22">
        <v>682854.96</v>
      </c>
      <c r="G138" s="23"/>
      <c r="H138" s="23"/>
    </row>
    <row r="139" spans="1:8">
      <c r="A139" s="18" t="s">
        <v>309</v>
      </c>
      <c r="B139" s="19" t="s">
        <v>295</v>
      </c>
      <c r="C139" s="20" t="s">
        <v>449</v>
      </c>
      <c r="D139" s="21">
        <v>1020300</v>
      </c>
      <c r="E139" s="21">
        <v>599521.25</v>
      </c>
      <c r="F139" s="22">
        <v>420778.75</v>
      </c>
      <c r="G139" s="23"/>
      <c r="H139" s="23"/>
    </row>
    <row r="140" spans="1:8" ht="24">
      <c r="A140" s="18" t="s">
        <v>368</v>
      </c>
      <c r="B140" s="19" t="s">
        <v>295</v>
      </c>
      <c r="C140" s="20" t="s">
        <v>450</v>
      </c>
      <c r="D140" s="21">
        <v>364500</v>
      </c>
      <c r="E140" s="21">
        <v>189000</v>
      </c>
      <c r="F140" s="22">
        <v>175500</v>
      </c>
      <c r="G140" s="23"/>
      <c r="H140" s="23"/>
    </row>
    <row r="141" spans="1:8">
      <c r="A141" s="18" t="s">
        <v>311</v>
      </c>
      <c r="B141" s="19" t="s">
        <v>295</v>
      </c>
      <c r="C141" s="20" t="s">
        <v>451</v>
      </c>
      <c r="D141" s="21">
        <v>8300</v>
      </c>
      <c r="E141" s="21">
        <v>7017</v>
      </c>
      <c r="F141" s="22">
        <v>1283</v>
      </c>
      <c r="G141" s="23"/>
      <c r="H141" s="23"/>
    </row>
    <row r="142" spans="1:8">
      <c r="A142" s="18" t="s">
        <v>313</v>
      </c>
      <c r="B142" s="19" t="s">
        <v>295</v>
      </c>
      <c r="C142" s="20" t="s">
        <v>452</v>
      </c>
      <c r="D142" s="21">
        <v>13700</v>
      </c>
      <c r="E142" s="21">
        <v>495.2</v>
      </c>
      <c r="F142" s="22">
        <v>13204.8</v>
      </c>
      <c r="G142" s="23"/>
      <c r="H142" s="23"/>
    </row>
    <row r="143" spans="1:8">
      <c r="A143" s="18" t="s">
        <v>307</v>
      </c>
      <c r="B143" s="19" t="s">
        <v>295</v>
      </c>
      <c r="C143" s="20" t="s">
        <v>453</v>
      </c>
      <c r="D143" s="21">
        <v>4117600</v>
      </c>
      <c r="E143" s="21">
        <v>2348373.15</v>
      </c>
      <c r="F143" s="22">
        <v>1769226.85</v>
      </c>
      <c r="G143" s="23"/>
      <c r="H143" s="23"/>
    </row>
    <row r="144" spans="1:8">
      <c r="A144" s="18" t="s">
        <v>454</v>
      </c>
      <c r="B144" s="19" t="s">
        <v>295</v>
      </c>
      <c r="C144" s="20" t="s">
        <v>455</v>
      </c>
      <c r="D144" s="21">
        <v>1417000</v>
      </c>
      <c r="E144" s="21">
        <v>1417000</v>
      </c>
      <c r="F144" s="22">
        <v>0</v>
      </c>
      <c r="G144" s="23"/>
      <c r="H144" s="23"/>
    </row>
    <row r="145" spans="1:8" ht="24">
      <c r="A145" s="18" t="s">
        <v>296</v>
      </c>
      <c r="B145" s="19" t="s">
        <v>295</v>
      </c>
      <c r="C145" s="20" t="s">
        <v>456</v>
      </c>
      <c r="D145" s="21">
        <v>9892400</v>
      </c>
      <c r="E145" s="21">
        <v>3399831.58</v>
      </c>
      <c r="F145" s="22">
        <v>6492568.4199999999</v>
      </c>
      <c r="G145" s="23"/>
      <c r="H145" s="23"/>
    </row>
    <row r="146" spans="1:8" ht="36">
      <c r="A146" s="18" t="s">
        <v>300</v>
      </c>
      <c r="B146" s="19" t="s">
        <v>295</v>
      </c>
      <c r="C146" s="20" t="s">
        <v>457</v>
      </c>
      <c r="D146" s="21">
        <v>2579700</v>
      </c>
      <c r="E146" s="21">
        <v>1363511.65</v>
      </c>
      <c r="F146" s="22">
        <v>1216188.3500000001</v>
      </c>
      <c r="G146" s="23"/>
      <c r="H146" s="23"/>
    </row>
    <row r="147" spans="1:8" ht="24">
      <c r="A147" s="18" t="s">
        <v>305</v>
      </c>
      <c r="B147" s="19" t="s">
        <v>295</v>
      </c>
      <c r="C147" s="20" t="s">
        <v>458</v>
      </c>
      <c r="D147" s="21">
        <v>1631850</v>
      </c>
      <c r="E147" s="21">
        <v>566550.39</v>
      </c>
      <c r="F147" s="22">
        <v>1065299.6100000001</v>
      </c>
      <c r="G147" s="23"/>
      <c r="H147" s="23"/>
    </row>
    <row r="148" spans="1:8">
      <c r="A148" s="18" t="s">
        <v>307</v>
      </c>
      <c r="B148" s="19" t="s">
        <v>295</v>
      </c>
      <c r="C148" s="20" t="s">
        <v>459</v>
      </c>
      <c r="D148" s="21">
        <v>22478980</v>
      </c>
      <c r="E148" s="21">
        <v>11568259.289999999</v>
      </c>
      <c r="F148" s="22">
        <v>10910720.710000001</v>
      </c>
      <c r="G148" s="23"/>
      <c r="H148" s="23"/>
    </row>
    <row r="149" spans="1:8">
      <c r="A149" s="18" t="s">
        <v>309</v>
      </c>
      <c r="B149" s="19" t="s">
        <v>295</v>
      </c>
      <c r="C149" s="20" t="s">
        <v>460</v>
      </c>
      <c r="D149" s="21">
        <v>393190</v>
      </c>
      <c r="E149" s="21">
        <v>185609.78</v>
      </c>
      <c r="F149" s="22">
        <v>207580.22</v>
      </c>
      <c r="G149" s="23"/>
      <c r="H149" s="23"/>
    </row>
    <row r="150" spans="1:8" ht="48">
      <c r="A150" s="18" t="s">
        <v>353</v>
      </c>
      <c r="B150" s="19" t="s">
        <v>295</v>
      </c>
      <c r="C150" s="20" t="s">
        <v>461</v>
      </c>
      <c r="D150" s="21">
        <v>33230700</v>
      </c>
      <c r="E150" s="21">
        <v>13462123</v>
      </c>
      <c r="F150" s="22">
        <v>19768577</v>
      </c>
      <c r="G150" s="23"/>
      <c r="H150" s="23"/>
    </row>
    <row r="151" spans="1:8">
      <c r="A151" s="18" t="s">
        <v>311</v>
      </c>
      <c r="B151" s="19" t="s">
        <v>295</v>
      </c>
      <c r="C151" s="20" t="s">
        <v>462</v>
      </c>
      <c r="D151" s="21">
        <v>11000</v>
      </c>
      <c r="E151" s="21">
        <v>2351</v>
      </c>
      <c r="F151" s="22">
        <v>8649</v>
      </c>
      <c r="G151" s="23"/>
      <c r="H151" s="23"/>
    </row>
    <row r="152" spans="1:8">
      <c r="A152" s="18" t="s">
        <v>313</v>
      </c>
      <c r="B152" s="19" t="s">
        <v>295</v>
      </c>
      <c r="C152" s="20" t="s">
        <v>463</v>
      </c>
      <c r="D152" s="21">
        <v>900</v>
      </c>
      <c r="E152" s="21">
        <v>334</v>
      </c>
      <c r="F152" s="22">
        <v>566</v>
      </c>
      <c r="G152" s="23"/>
      <c r="H152" s="23"/>
    </row>
    <row r="153" spans="1:8">
      <c r="A153" s="18" t="s">
        <v>307</v>
      </c>
      <c r="B153" s="19" t="s">
        <v>295</v>
      </c>
      <c r="C153" s="20" t="s">
        <v>464</v>
      </c>
      <c r="D153" s="21">
        <v>91564</v>
      </c>
      <c r="E153" s="21">
        <v>17126.23</v>
      </c>
      <c r="F153" s="22">
        <v>74437.77</v>
      </c>
      <c r="G153" s="23"/>
      <c r="H153" s="23"/>
    </row>
    <row r="154" spans="1:8">
      <c r="A154" s="18" t="s">
        <v>465</v>
      </c>
      <c r="B154" s="19" t="s">
        <v>295</v>
      </c>
      <c r="C154" s="20" t="s">
        <v>466</v>
      </c>
      <c r="D154" s="21">
        <v>23715000</v>
      </c>
      <c r="E154" s="21">
        <v>10184265</v>
      </c>
      <c r="F154" s="22">
        <v>13530735</v>
      </c>
      <c r="G154" s="23"/>
      <c r="H154" s="23"/>
    </row>
    <row r="155" spans="1:8" ht="48">
      <c r="A155" s="18" t="s">
        <v>353</v>
      </c>
      <c r="B155" s="19" t="s">
        <v>295</v>
      </c>
      <c r="C155" s="20" t="s">
        <v>467</v>
      </c>
      <c r="D155" s="21">
        <v>49193000</v>
      </c>
      <c r="E155" s="21">
        <v>15820500</v>
      </c>
      <c r="F155" s="22">
        <v>33372500</v>
      </c>
      <c r="G155" s="23"/>
      <c r="H155" s="23"/>
    </row>
    <row r="156" spans="1:8">
      <c r="A156" s="18" t="s">
        <v>324</v>
      </c>
      <c r="B156" s="19" t="s">
        <v>295</v>
      </c>
      <c r="C156" s="20" t="s">
        <v>468</v>
      </c>
      <c r="D156" s="21">
        <v>118900</v>
      </c>
      <c r="E156" s="21">
        <v>0</v>
      </c>
      <c r="F156" s="22">
        <v>118900</v>
      </c>
      <c r="G156" s="23"/>
      <c r="H156" s="23"/>
    </row>
    <row r="157" spans="1:8" ht="36">
      <c r="A157" s="18" t="s">
        <v>326</v>
      </c>
      <c r="B157" s="19" t="s">
        <v>295</v>
      </c>
      <c r="C157" s="20" t="s">
        <v>469</v>
      </c>
      <c r="D157" s="21">
        <v>35900</v>
      </c>
      <c r="E157" s="21">
        <v>0</v>
      </c>
      <c r="F157" s="22">
        <v>35900</v>
      </c>
      <c r="G157" s="23"/>
      <c r="H157" s="23"/>
    </row>
    <row r="158" spans="1:8" ht="24">
      <c r="A158" s="18" t="s">
        <v>305</v>
      </c>
      <c r="B158" s="19" t="s">
        <v>295</v>
      </c>
      <c r="C158" s="20" t="s">
        <v>470</v>
      </c>
      <c r="D158" s="21">
        <v>55800</v>
      </c>
      <c r="E158" s="21">
        <v>0</v>
      </c>
      <c r="F158" s="22">
        <v>55800</v>
      </c>
      <c r="G158" s="23"/>
      <c r="H158" s="23"/>
    </row>
    <row r="159" spans="1:8">
      <c r="A159" s="18" t="s">
        <v>307</v>
      </c>
      <c r="B159" s="19" t="s">
        <v>295</v>
      </c>
      <c r="C159" s="20" t="s">
        <v>471</v>
      </c>
      <c r="D159" s="21">
        <v>663737.14</v>
      </c>
      <c r="E159" s="21">
        <v>41493.919999999998</v>
      </c>
      <c r="F159" s="22">
        <v>622243.22</v>
      </c>
      <c r="G159" s="23"/>
      <c r="H159" s="23"/>
    </row>
    <row r="160" spans="1:8" ht="24">
      <c r="A160" s="18" t="s">
        <v>472</v>
      </c>
      <c r="B160" s="19" t="s">
        <v>295</v>
      </c>
      <c r="C160" s="20" t="s">
        <v>473</v>
      </c>
      <c r="D160" s="21">
        <v>71320937</v>
      </c>
      <c r="E160" s="21">
        <v>21749259.399999999</v>
      </c>
      <c r="F160" s="22">
        <v>49571677.600000001</v>
      </c>
      <c r="G160" s="23"/>
      <c r="H160" s="23"/>
    </row>
    <row r="161" spans="1:8" ht="24">
      <c r="A161" s="18" t="s">
        <v>345</v>
      </c>
      <c r="B161" s="19" t="s">
        <v>295</v>
      </c>
      <c r="C161" s="20" t="s">
        <v>474</v>
      </c>
      <c r="D161" s="21">
        <v>9916676.8599999994</v>
      </c>
      <c r="E161" s="21">
        <v>5313752.7699999996</v>
      </c>
      <c r="F161" s="22">
        <v>4602924.09</v>
      </c>
      <c r="G161" s="23"/>
      <c r="H161" s="23"/>
    </row>
    <row r="162" spans="1:8" ht="24">
      <c r="A162" s="18" t="s">
        <v>475</v>
      </c>
      <c r="B162" s="19" t="s">
        <v>295</v>
      </c>
      <c r="C162" s="20" t="s">
        <v>476</v>
      </c>
      <c r="D162" s="21">
        <v>80882800</v>
      </c>
      <c r="E162" s="21">
        <v>33701165</v>
      </c>
      <c r="F162" s="22">
        <v>47181635</v>
      </c>
      <c r="G162" s="23"/>
      <c r="H162" s="23"/>
    </row>
    <row r="163" spans="1:8" ht="24">
      <c r="A163" s="18" t="s">
        <v>477</v>
      </c>
      <c r="B163" s="19" t="s">
        <v>295</v>
      </c>
      <c r="C163" s="20" t="s">
        <v>478</v>
      </c>
      <c r="D163" s="21">
        <v>1342600</v>
      </c>
      <c r="E163" s="21">
        <v>249581.05</v>
      </c>
      <c r="F163" s="22">
        <v>1093018.95</v>
      </c>
      <c r="G163" s="23"/>
      <c r="H163" s="23"/>
    </row>
    <row r="164" spans="1:8">
      <c r="A164" s="18" t="s">
        <v>307</v>
      </c>
      <c r="B164" s="19" t="s">
        <v>295</v>
      </c>
      <c r="C164" s="20" t="s">
        <v>479</v>
      </c>
      <c r="D164" s="21">
        <v>189560</v>
      </c>
      <c r="E164" s="21">
        <v>12977.67</v>
      </c>
      <c r="F164" s="22">
        <v>176582.33</v>
      </c>
      <c r="G164" s="23"/>
      <c r="H164" s="23"/>
    </row>
    <row r="165" spans="1:8" ht="24">
      <c r="A165" s="18" t="s">
        <v>472</v>
      </c>
      <c r="B165" s="19" t="s">
        <v>295</v>
      </c>
      <c r="C165" s="20" t="s">
        <v>480</v>
      </c>
      <c r="D165" s="21">
        <v>30111910</v>
      </c>
      <c r="E165" s="21">
        <v>12893892.6</v>
      </c>
      <c r="F165" s="22">
        <v>17218017.399999999</v>
      </c>
      <c r="G165" s="23"/>
      <c r="H165" s="23"/>
    </row>
    <row r="166" spans="1:8" ht="24">
      <c r="A166" s="18" t="s">
        <v>345</v>
      </c>
      <c r="B166" s="19" t="s">
        <v>295</v>
      </c>
      <c r="C166" s="20" t="s">
        <v>481</v>
      </c>
      <c r="D166" s="21">
        <v>39397700</v>
      </c>
      <c r="E166" s="21">
        <v>17663489.73</v>
      </c>
      <c r="F166" s="22">
        <v>21734210.27</v>
      </c>
      <c r="G166" s="23"/>
      <c r="H166" s="23"/>
    </row>
    <row r="167" spans="1:8" ht="24">
      <c r="A167" s="18" t="s">
        <v>477</v>
      </c>
      <c r="B167" s="19" t="s">
        <v>295</v>
      </c>
      <c r="C167" s="20" t="s">
        <v>482</v>
      </c>
      <c r="D167" s="21">
        <v>905200</v>
      </c>
      <c r="E167" s="21">
        <v>0</v>
      </c>
      <c r="F167" s="22">
        <v>905200</v>
      </c>
      <c r="G167" s="23"/>
      <c r="H167" s="23"/>
    </row>
    <row r="168" spans="1:8" ht="24">
      <c r="A168" s="18" t="s">
        <v>296</v>
      </c>
      <c r="B168" s="19" t="s">
        <v>295</v>
      </c>
      <c r="C168" s="20" t="s">
        <v>483</v>
      </c>
      <c r="D168" s="21">
        <v>21685000</v>
      </c>
      <c r="E168" s="21">
        <v>7761989.5199999996</v>
      </c>
      <c r="F168" s="22">
        <v>13923010.48</v>
      </c>
      <c r="G168" s="23"/>
      <c r="H168" s="23"/>
    </row>
    <row r="169" spans="1:8" ht="24">
      <c r="A169" s="18" t="s">
        <v>298</v>
      </c>
      <c r="B169" s="19" t="s">
        <v>295</v>
      </c>
      <c r="C169" s="20" t="s">
        <v>484</v>
      </c>
      <c r="D169" s="21">
        <v>3000</v>
      </c>
      <c r="E169" s="21">
        <v>987</v>
      </c>
      <c r="F169" s="22">
        <v>2013</v>
      </c>
      <c r="G169" s="23"/>
      <c r="H169" s="23"/>
    </row>
    <row r="170" spans="1:8" ht="36">
      <c r="A170" s="18" t="s">
        <v>300</v>
      </c>
      <c r="B170" s="19" t="s">
        <v>295</v>
      </c>
      <c r="C170" s="20" t="s">
        <v>485</v>
      </c>
      <c r="D170" s="21">
        <v>5651112</v>
      </c>
      <c r="E170" s="21">
        <v>3026604.09</v>
      </c>
      <c r="F170" s="22">
        <v>2624507.91</v>
      </c>
      <c r="G170" s="23"/>
      <c r="H170" s="23"/>
    </row>
    <row r="171" spans="1:8" ht="24">
      <c r="A171" s="18" t="s">
        <v>305</v>
      </c>
      <c r="B171" s="19" t="s">
        <v>295</v>
      </c>
      <c r="C171" s="20" t="s">
        <v>486</v>
      </c>
      <c r="D171" s="21">
        <v>2208500</v>
      </c>
      <c r="E171" s="21">
        <v>834725.67</v>
      </c>
      <c r="F171" s="22">
        <v>1373774.33</v>
      </c>
      <c r="G171" s="23"/>
      <c r="H171" s="23"/>
    </row>
    <row r="172" spans="1:8">
      <c r="A172" s="18" t="s">
        <v>307</v>
      </c>
      <c r="B172" s="19" t="s">
        <v>295</v>
      </c>
      <c r="C172" s="20" t="s">
        <v>487</v>
      </c>
      <c r="D172" s="21">
        <v>3010300</v>
      </c>
      <c r="E172" s="21">
        <v>931935.33</v>
      </c>
      <c r="F172" s="22">
        <v>2078364.67</v>
      </c>
      <c r="G172" s="23"/>
      <c r="H172" s="23"/>
    </row>
    <row r="173" spans="1:8">
      <c r="A173" s="18" t="s">
        <v>309</v>
      </c>
      <c r="B173" s="19" t="s">
        <v>295</v>
      </c>
      <c r="C173" s="20" t="s">
        <v>488</v>
      </c>
      <c r="D173" s="21">
        <v>1116400</v>
      </c>
      <c r="E173" s="21">
        <v>544289.22</v>
      </c>
      <c r="F173" s="22">
        <v>572110.78</v>
      </c>
      <c r="G173" s="23"/>
      <c r="H173" s="23"/>
    </row>
    <row r="174" spans="1:8" ht="24">
      <c r="A174" s="18" t="s">
        <v>489</v>
      </c>
      <c r="B174" s="19" t="s">
        <v>295</v>
      </c>
      <c r="C174" s="20" t="s">
        <v>490</v>
      </c>
      <c r="D174" s="21">
        <v>1356800</v>
      </c>
      <c r="E174" s="21">
        <v>583371.24</v>
      </c>
      <c r="F174" s="22">
        <v>773428.76</v>
      </c>
      <c r="G174" s="23"/>
      <c r="H174" s="23"/>
    </row>
    <row r="175" spans="1:8">
      <c r="A175" s="18" t="s">
        <v>371</v>
      </c>
      <c r="B175" s="19" t="s">
        <v>295</v>
      </c>
      <c r="C175" s="20" t="s">
        <v>491</v>
      </c>
      <c r="D175" s="21">
        <v>2381400</v>
      </c>
      <c r="E175" s="21">
        <v>365817.67</v>
      </c>
      <c r="F175" s="22">
        <v>2015582.33</v>
      </c>
      <c r="G175" s="23"/>
      <c r="H175" s="23"/>
    </row>
    <row r="176" spans="1:8">
      <c r="A176" s="18" t="s">
        <v>311</v>
      </c>
      <c r="B176" s="19" t="s">
        <v>295</v>
      </c>
      <c r="C176" s="20" t="s">
        <v>492</v>
      </c>
      <c r="D176" s="21">
        <v>31900</v>
      </c>
      <c r="E176" s="21">
        <v>4679.8</v>
      </c>
      <c r="F176" s="22">
        <v>27220.2</v>
      </c>
      <c r="G176" s="23"/>
      <c r="H176" s="23"/>
    </row>
    <row r="177" spans="1:8">
      <c r="A177" s="18" t="s">
        <v>313</v>
      </c>
      <c r="B177" s="19" t="s">
        <v>295</v>
      </c>
      <c r="C177" s="20" t="s">
        <v>493</v>
      </c>
      <c r="D177" s="21">
        <v>6900</v>
      </c>
      <c r="E177" s="21">
        <v>2038.29</v>
      </c>
      <c r="F177" s="22">
        <v>4861.71</v>
      </c>
      <c r="G177" s="23"/>
      <c r="H177" s="23"/>
    </row>
    <row r="178" spans="1:8" ht="48">
      <c r="A178" s="18" t="s">
        <v>353</v>
      </c>
      <c r="B178" s="19" t="s">
        <v>295</v>
      </c>
      <c r="C178" s="20" t="s">
        <v>494</v>
      </c>
      <c r="D178" s="21">
        <v>97752000</v>
      </c>
      <c r="E178" s="21">
        <v>36441281</v>
      </c>
      <c r="F178" s="22">
        <v>61310719</v>
      </c>
      <c r="G178" s="23"/>
      <c r="H178" s="23"/>
    </row>
    <row r="179" spans="1:8">
      <c r="A179" s="18" t="s">
        <v>307</v>
      </c>
      <c r="B179" s="19" t="s">
        <v>295</v>
      </c>
      <c r="C179" s="20" t="s">
        <v>495</v>
      </c>
      <c r="D179" s="21">
        <v>748800</v>
      </c>
      <c r="E179" s="21">
        <v>86497.59</v>
      </c>
      <c r="F179" s="22">
        <v>662302.41</v>
      </c>
      <c r="G179" s="23"/>
      <c r="H179" s="23"/>
    </row>
    <row r="180" spans="1:8">
      <c r="A180" s="18" t="s">
        <v>414</v>
      </c>
      <c r="B180" s="19" t="s">
        <v>295</v>
      </c>
      <c r="C180" s="20" t="s">
        <v>496</v>
      </c>
      <c r="D180" s="21">
        <v>499200</v>
      </c>
      <c r="E180" s="21">
        <v>207900</v>
      </c>
      <c r="F180" s="22">
        <v>291300</v>
      </c>
      <c r="G180" s="23"/>
      <c r="H180" s="23"/>
    </row>
    <row r="181" spans="1:8" ht="48">
      <c r="A181" s="18" t="s">
        <v>349</v>
      </c>
      <c r="B181" s="19" t="s">
        <v>295</v>
      </c>
      <c r="C181" s="20" t="s">
        <v>497</v>
      </c>
      <c r="D181" s="21">
        <v>2000000</v>
      </c>
      <c r="E181" s="21">
        <v>1844878.02</v>
      </c>
      <c r="F181" s="22">
        <v>155121.98000000001</v>
      </c>
      <c r="G181" s="23"/>
      <c r="H181" s="23"/>
    </row>
    <row r="182" spans="1:8" ht="48">
      <c r="A182" s="18" t="s">
        <v>353</v>
      </c>
      <c r="B182" s="19" t="s">
        <v>295</v>
      </c>
      <c r="C182" s="20" t="s">
        <v>498</v>
      </c>
      <c r="D182" s="21">
        <v>8852700</v>
      </c>
      <c r="E182" s="21">
        <v>3115742</v>
      </c>
      <c r="F182" s="22">
        <v>5736958</v>
      </c>
      <c r="G182" s="23"/>
      <c r="H182" s="23"/>
    </row>
    <row r="183" spans="1:8">
      <c r="A183" s="12" t="s">
        <v>499</v>
      </c>
      <c r="B183" s="13" t="s">
        <v>500</v>
      </c>
      <c r="C183" s="14" t="s">
        <v>31</v>
      </c>
      <c r="D183" s="15">
        <f>'1. Доходы бюджета'!D19-'2. Расходы бюджета'!D7</f>
        <v>-210870199</v>
      </c>
      <c r="E183" s="15">
        <f>'1. Доходы бюджета'!E19-'2. Расходы бюджета'!E7</f>
        <v>-38989128.180000544</v>
      </c>
      <c r="F183" s="16">
        <v>0</v>
      </c>
      <c r="G183" s="17"/>
      <c r="H183" s="17"/>
    </row>
  </sheetData>
  <mergeCells count="8">
    <mergeCell ref="G4:G5"/>
    <mergeCell ref="A2:F2"/>
    <mergeCell ref="A4:A5"/>
    <mergeCell ref="B4:B5"/>
    <mergeCell ref="C4:C5"/>
    <mergeCell ref="D4:D5"/>
    <mergeCell ref="E4:E5"/>
    <mergeCell ref="F4:F5"/>
  </mergeCells>
  <pageMargins left="0.78740157480314965" right="0.59055118110236227" top="0.59055118110236227" bottom="0.59055118110236227" header="0.39370078740157483" footer="0.28000000000000003"/>
  <pageSetup paperSize="9" scale="61"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7"/>
  <sheetViews>
    <sheetView showGridLines="0" zoomScaleNormal="100" zoomScaleSheetLayoutView="100" workbookViewId="0">
      <selection activeCell="A12" sqref="A1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7"/>
      <c r="B1" s="7"/>
      <c r="C1" s="7"/>
      <c r="D1" s="7"/>
      <c r="E1" s="7"/>
      <c r="F1" s="4"/>
      <c r="G1" s="2"/>
    </row>
    <row r="2" spans="1:7" ht="15" customHeight="1">
      <c r="A2" s="71" t="s">
        <v>501</v>
      </c>
      <c r="B2" s="72"/>
      <c r="C2" s="72"/>
      <c r="D2" s="72"/>
      <c r="E2" s="72"/>
      <c r="F2" s="72"/>
      <c r="G2" s="2"/>
    </row>
    <row r="3" spans="1:7" ht="9" customHeight="1">
      <c r="A3" s="26"/>
      <c r="B3" s="26"/>
      <c r="C3" s="26"/>
      <c r="D3" s="6"/>
      <c r="E3" s="6"/>
      <c r="F3" s="4"/>
      <c r="G3" s="5"/>
    </row>
    <row r="4" spans="1:7" ht="27" customHeight="1">
      <c r="A4" s="73" t="s">
        <v>23</v>
      </c>
      <c r="B4" s="75" t="s">
        <v>24</v>
      </c>
      <c r="C4" s="75" t="s">
        <v>502</v>
      </c>
      <c r="D4" s="77" t="s">
        <v>26</v>
      </c>
      <c r="E4" s="77" t="s">
        <v>27</v>
      </c>
      <c r="F4" s="77" t="s">
        <v>28</v>
      </c>
      <c r="G4" s="6"/>
    </row>
    <row r="5" spans="1:7" ht="21" customHeight="1">
      <c r="A5" s="74"/>
      <c r="B5" s="76"/>
      <c r="C5" s="76"/>
      <c r="D5" s="78"/>
      <c r="E5" s="78"/>
      <c r="F5" s="78"/>
      <c r="G5" s="9"/>
    </row>
    <row r="6" spans="1:7" ht="15.75" customHeight="1">
      <c r="A6" s="8">
        <v>1</v>
      </c>
      <c r="B6" s="10">
        <v>2</v>
      </c>
      <c r="C6" s="10">
        <v>3</v>
      </c>
      <c r="D6" s="10">
        <v>4</v>
      </c>
      <c r="E6" s="10">
        <v>5</v>
      </c>
      <c r="F6" s="10">
        <v>6</v>
      </c>
      <c r="G6" s="11"/>
    </row>
    <row r="7" spans="1:7">
      <c r="A7" s="12" t="s">
        <v>503</v>
      </c>
      <c r="B7" s="13" t="s">
        <v>504</v>
      </c>
      <c r="C7" s="14" t="s">
        <v>31</v>
      </c>
      <c r="D7" s="15">
        <f>D10</f>
        <v>210870199</v>
      </c>
      <c r="E7" s="15">
        <f>E10</f>
        <v>38989128.180000544</v>
      </c>
      <c r="F7" s="16">
        <f>D7-E7</f>
        <v>171881070.81999946</v>
      </c>
      <c r="G7" s="17"/>
    </row>
    <row r="8" spans="1:7" ht="36">
      <c r="A8" s="12" t="s">
        <v>505</v>
      </c>
      <c r="B8" s="13" t="s">
        <v>506</v>
      </c>
      <c r="C8" s="14" t="s">
        <v>31</v>
      </c>
      <c r="D8" s="15">
        <v>0</v>
      </c>
      <c r="E8" s="15">
        <v>0</v>
      </c>
      <c r="F8" s="16">
        <v>0</v>
      </c>
      <c r="G8" s="17"/>
    </row>
    <row r="9" spans="1:7" ht="24">
      <c r="A9" s="12" t="s">
        <v>507</v>
      </c>
      <c r="B9" s="13" t="s">
        <v>508</v>
      </c>
      <c r="C9" s="14" t="s">
        <v>31</v>
      </c>
      <c r="D9" s="15">
        <v>0</v>
      </c>
      <c r="E9" s="15">
        <v>0</v>
      </c>
      <c r="F9" s="16">
        <v>0</v>
      </c>
      <c r="G9" s="17"/>
    </row>
    <row r="10" spans="1:7">
      <c r="A10" s="12" t="s">
        <v>509</v>
      </c>
      <c r="B10" s="13" t="s">
        <v>510</v>
      </c>
      <c r="C10" s="14"/>
      <c r="D10" s="15">
        <f>D11+D13</f>
        <v>210870199</v>
      </c>
      <c r="E10" s="15">
        <f>E11+E13</f>
        <v>38989128.180000544</v>
      </c>
      <c r="F10" s="16" t="s">
        <v>523</v>
      </c>
      <c r="G10" s="17"/>
    </row>
    <row r="11" spans="1:7">
      <c r="A11" s="12" t="s">
        <v>511</v>
      </c>
      <c r="B11" s="13" t="s">
        <v>512</v>
      </c>
      <c r="C11" s="14"/>
      <c r="D11" s="15">
        <f>D12</f>
        <v>-3535483050</v>
      </c>
      <c r="E11" s="15">
        <f>E12</f>
        <v>-1528587419.7699993</v>
      </c>
      <c r="F11" s="16" t="s">
        <v>523</v>
      </c>
      <c r="G11" s="17"/>
    </row>
    <row r="12" spans="1:7">
      <c r="A12" s="18" t="s">
        <v>513</v>
      </c>
      <c r="B12" s="19" t="s">
        <v>512</v>
      </c>
      <c r="C12" s="20" t="s">
        <v>514</v>
      </c>
      <c r="D12" s="21">
        <f>-'1. Доходы бюджета'!D19</f>
        <v>-3535483050</v>
      </c>
      <c r="E12" s="21">
        <f>-'1. Доходы бюджета'!E19</f>
        <v>-1528587419.7699993</v>
      </c>
      <c r="F12" s="22" t="s">
        <v>523</v>
      </c>
      <c r="G12" s="23"/>
    </row>
    <row r="13" spans="1:7">
      <c r="A13" s="12" t="s">
        <v>515</v>
      </c>
      <c r="B13" s="13" t="s">
        <v>516</v>
      </c>
      <c r="C13" s="14"/>
      <c r="D13" s="15">
        <f>D14</f>
        <v>3746353249</v>
      </c>
      <c r="E13" s="15">
        <f>E14</f>
        <v>1567576547.9499998</v>
      </c>
      <c r="F13" s="16" t="s">
        <v>523</v>
      </c>
      <c r="G13" s="17"/>
    </row>
    <row r="14" spans="1:7">
      <c r="A14" s="18" t="s">
        <v>517</v>
      </c>
      <c r="B14" s="19" t="s">
        <v>516</v>
      </c>
      <c r="C14" s="20" t="s">
        <v>518</v>
      </c>
      <c r="D14" s="21">
        <f>'2. Расходы бюджета'!D7</f>
        <v>3746353249</v>
      </c>
      <c r="E14" s="21">
        <f>'2. Расходы бюджета'!E7</f>
        <v>1567576547.9499998</v>
      </c>
      <c r="F14" s="22" t="s">
        <v>523</v>
      </c>
      <c r="G14" s="23"/>
    </row>
    <row r="15" spans="1:7" ht="12" customHeight="1">
      <c r="A15" s="24"/>
      <c r="B15" s="25"/>
      <c r="C15" s="25"/>
      <c r="D15" s="25"/>
      <c r="E15" s="25"/>
      <c r="F15" s="25"/>
      <c r="G15" s="24"/>
    </row>
    <row r="16" spans="1:7" s="35" customFormat="1" ht="31.5">
      <c r="A16" s="32" t="s">
        <v>519</v>
      </c>
      <c r="B16" s="33"/>
      <c r="C16" s="34"/>
      <c r="F16" s="36" t="s">
        <v>520</v>
      </c>
    </row>
    <row r="17" spans="1:6" s="35" customFormat="1" ht="47.25" customHeight="1">
      <c r="A17" s="79" t="s">
        <v>521</v>
      </c>
      <c r="B17" s="79"/>
      <c r="F17" s="37" t="s">
        <v>522</v>
      </c>
    </row>
  </sheetData>
  <mergeCells count="8">
    <mergeCell ref="A17:B17"/>
    <mergeCell ref="A2:F2"/>
    <mergeCell ref="A4:A5"/>
    <mergeCell ref="B4:B5"/>
    <mergeCell ref="C4:C5"/>
    <mergeCell ref="D4:D5"/>
    <mergeCell ref="E4:E5"/>
    <mergeCell ref="F4:F5"/>
  </mergeCells>
  <pageMargins left="0.78740157480314965" right="0.59055118110236227" top="0.59055118110236227" bottom="0.59055118110236227" header="0.39370078740157483" footer="0.51181102362204722"/>
  <pageSetup paperSize="9" scale="61"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ObjectCode&gt;DOCUMENTS_72N117&lt;/Objec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A17A2600-CD55-47A2-870F-30EA8B5B3E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2022-06-03T08:13:52Z</cp:lastPrinted>
  <dcterms:created xsi:type="dcterms:W3CDTF">2022-06-02T10:39:15Z</dcterms:created>
  <dcterms:modified xsi:type="dcterms:W3CDTF">2022-06-09T08:58:25Z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21.2.20.3240 (.NET 4.7.2)</vt:lpwstr>
  </property>
  <property fmtid="{D5CDD505-2E9C-101B-9397-08002B2CF9AE}" pid="5" name="Версия базы">
    <vt:lpwstr>21.2.2622.1063295920</vt:lpwstr>
  </property>
  <property fmtid="{D5CDD505-2E9C-101B-9397-08002B2CF9AE}" pid="6" name="Тип сервера">
    <vt:lpwstr>MSSQL</vt:lpwstr>
  </property>
  <property fmtid="{D5CDD505-2E9C-101B-9397-08002B2CF9AE}" pid="7" name="Сервер">
    <vt:lpwstr>uf-srv-sql2019\sql</vt:lpwstr>
  </property>
  <property fmtid="{D5CDD505-2E9C-101B-9397-08002B2CF9AE}" pid="8" name="База">
    <vt:lpwstr>basa_2022</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