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495" windowWidth="28455" windowHeight="11700"/>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бюджета'!$A$15:$F$134</definedName>
  </definedNames>
  <calcPr calcId="124519"/>
</workbook>
</file>

<file path=xl/calcChain.xml><?xml version="1.0" encoding="utf-8"?>
<calcChain xmlns="http://schemas.openxmlformats.org/spreadsheetml/2006/main">
  <c r="F93" i="2"/>
  <c r="F85"/>
  <c r="F83"/>
  <c r="F79"/>
  <c r="F76"/>
  <c r="F71"/>
  <c r="F68"/>
  <c r="E52"/>
  <c r="F52" s="1"/>
  <c r="F57"/>
  <c r="F29"/>
  <c r="E13" i="4" l="1"/>
  <c r="D13"/>
  <c r="D12"/>
  <c r="E12"/>
  <c r="F6" i="3" l="1"/>
  <c r="E6"/>
  <c r="D6"/>
  <c r="D77" l="1"/>
  <c r="D76"/>
  <c r="D75"/>
  <c r="E16" i="2"/>
  <c r="D16"/>
  <c r="F16" l="1"/>
  <c r="D11" i="4"/>
  <c r="D10" s="1"/>
  <c r="D9" s="1"/>
  <c r="D6" s="1"/>
  <c r="D173" i="3"/>
  <c r="E11" i="4"/>
  <c r="E10" s="1"/>
  <c r="E9" s="1"/>
  <c r="E6" s="1"/>
  <c r="E173" i="3"/>
  <c r="F6" i="4" l="1"/>
</calcChain>
</file>

<file path=xl/sharedStrings.xml><?xml version="1.0" encoding="utf-8"?>
<sst xmlns="http://schemas.openxmlformats.org/spreadsheetml/2006/main" count="934" uniqueCount="490">
  <si>
    <t xml:space="preserve"> ОТЧЕТ ОБ ИСПОЛНЕНИИ БЮДЖЕТА</t>
  </si>
  <si>
    <t>КОДЫ</t>
  </si>
  <si>
    <t>Форма по ОКУД</t>
  </si>
  <si>
    <t>0503117</t>
  </si>
  <si>
    <t>на 1 февраля 2022 г.</t>
  </si>
  <si>
    <t>Дата</t>
  </si>
  <si>
    <t>01.02.2022</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</si>
  <si>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</si>
  <si>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</si>
  <si>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</si>
  <si>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</si>
  <si>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</si>
  <si>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</si>
  <si>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</si>
  <si>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</si>
  <si>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</si>
  <si>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</si>
  <si>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</si>
  <si>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</si>
  <si>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</si>
  <si>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</si>
  <si>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</si>
  <si>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</si>
  <si>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</si>
  <si>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</si>
  <si>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</si>
  <si>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</si>
  <si>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</si>
  <si>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</si>
  <si>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</si>
  <si>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</si>
  <si>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</si>
  <si>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</si>
  <si>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</si>
  <si>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</si>
  <si>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</si>
  <si>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</si>
  <si>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</si>
  <si>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</si>
  <si>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</si>
  <si>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</si>
  <si>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</si>
  <si>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</si>
  <si>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</si>
  <si>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</si>
  <si>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</si>
  <si>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</si>
  <si>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</si>
  <si>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</si>
  <si>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</si>
  <si>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</si>
  <si>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</si>
  <si>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</si>
  <si>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</si>
  <si>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</si>
  <si>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</si>
  <si>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</si>
  <si>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</si>
  <si>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</si>
  <si>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</si>
  <si>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</si>
  <si>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</si>
  <si>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</si>
  <si>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</si>
  <si>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</si>
  <si>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</si>
  <si>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</si>
  <si>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</si>
  <si>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</si>
  <si>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</si>
  <si>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</si>
  <si>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</si>
  <si>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</si>
  <si>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</si>
  <si>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</si>
  <si>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</si>
  <si>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</si>
  <si>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</si>
  <si>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</si>
  <si>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</si>
  <si>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</si>
  <si>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</si>
  <si>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</si>
  <si>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</si>
  <si>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</si>
  <si>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</si>
  <si>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</si>
  <si>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</si>
  <si>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</si>
  <si>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</si>
  <si>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</si>
  <si>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</si>
  <si>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</si>
  <si>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</si>
  <si>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</si>
  <si>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</si>
  <si>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</si>
  <si>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</si>
  <si>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</si>
  <si>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</si>
  <si>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</si>
  <si>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</si>
  <si>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</si>
  <si>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</si>
  <si>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</si>
  <si>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</si>
  <si>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</si>
  <si>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</si>
  <si>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</si>
  <si>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</si>
  <si>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</si>
  <si>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</si>
  <si>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</si>
  <si>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</si>
  <si>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</si>
  <si>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</si>
  <si>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</si>
  <si>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</si>
  <si>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</si>
  <si>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00011201000010000120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</si>
  <si>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</si>
  <si>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</si>
  <si>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</si>
  <si>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</si>
  <si>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</si>
  <si>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</si>
  <si>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</si>
  <si>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</si>
  <si>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</si>
  <si>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</si>
  <si>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</si>
  <si>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</si>
  <si>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</si>
  <si>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</si>
  <si>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</si>
  <si>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</si>
  <si>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</si>
  <si>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</si>
  <si>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</si>
  <si>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</si>
  <si>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</si>
  <si>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</si>
  <si>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</si>
  <si>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</si>
  <si>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</si>
  <si>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</si>
  <si>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</si>
  <si>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</si>
  <si>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</si>
  <si>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</si>
  <si>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</si>
  <si>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</si>
  <si>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</si>
  <si>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</si>
  <si>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</si>
  <si>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</si>
  <si>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</si>
  <si>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</si>
  <si>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</si>
  <si>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</si>
  <si>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</si>
  <si>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</si>
  <si>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</si>
  <si>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</si>
  <si>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</si>
  <si>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</si>
  <si>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</si>
  <si>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</si>
  <si>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</si>
  <si>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</si>
  <si>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</si>
  <si>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</si>
  <si>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</si>
  <si>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</si>
  <si>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</si>
  <si>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</si>
  <si>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</si>
  <si>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</si>
  <si>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</si>
  <si>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</si>
  <si>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</si>
  <si>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</si>
  <si>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</si>
  <si>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</si>
  <si>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</si>
  <si>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</si>
  <si>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</si>
  <si>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</si>
  <si>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</si>
  <si>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</si>
  <si>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</si>
  <si>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</si>
  <si>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</si>
  <si>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</si>
  <si>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</si>
  <si>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</si>
  <si>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</si>
  <si>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</si>
  <si>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</si>
  <si>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</si>
  <si>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</si>
  <si>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</si>
  <si>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</si>
  <si>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</si>
  <si>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</si>
  <si>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</si>
  <si>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</si>
  <si>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</si>
  <si>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</si>
  <si>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</si>
  <si>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</si>
  <si>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</si>
  <si>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</si>
  <si>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</si>
  <si>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</si>
  <si>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</si>
  <si>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</si>
  <si>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</si>
  <si>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</si>
  <si>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</si>
  <si>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</si>
  <si>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</si>
  <si>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</si>
  <si>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</si>
  <si>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</si>
  <si>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</si>
  <si>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</si>
  <si>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</si>
  <si>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</si>
  <si>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</si>
  <si>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</si>
  <si>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</si>
  <si>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</si>
  <si>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</si>
  <si>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</si>
  <si>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</si>
  <si>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</si>
  <si>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00021945634020000150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</si>
  <si>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</si>
  <si>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</si>
  <si>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</si>
  <si>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</si>
  <si>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</si>
  <si>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</si>
  <si>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t>
  </si>
  <si>
    <t>18211605180010000140</t>
  </si>
  <si>
    <t>Межбюджетные трансферты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</si>
  <si>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29220245363020000150</t>
  </si>
  <si>
    <t>Возврат остатков субсидий на осуществление ежемесячных выплат на детей в возрасте от трех до семи лет включительно</t>
  </si>
  <si>
    <t>29221925302011001150</t>
  </si>
  <si>
    <t>Возврат остатков субвенций на проведение Всероссийской переписи населения 2020 года из бюджетов субъектов Российской Федерации</t>
  </si>
  <si>
    <t>29221935469020000150</t>
  </si>
  <si>
    <t>Возврат остатков Иных межбюджетных трансфертов,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</si>
  <si>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29221945303020000150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</si>
  <si>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</si>
  <si>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29221945622020000150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</si>
  <si>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</si>
  <si>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</si>
  <si>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</si>
  <si>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</si>
  <si>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</si>
  <si>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29221945849020000150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</si>
  <si>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</si>
  <si>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</si>
  <si>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</si>
  <si>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</si>
  <si>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</si>
  <si>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</si>
  <si>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</si>
  <si>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</si>
  <si>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</si>
  <si>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</si>
  <si>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</si>
  <si>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</si>
  <si>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</si>
  <si>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</si>
  <si>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</si>
  <si>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</si>
  <si>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</si>
  <si>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</si>
  <si>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</si>
  <si>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</si>
  <si>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</si>
  <si>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</si>
  <si>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</si>
  <si>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</si>
  <si>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</si>
  <si>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</si>
  <si>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</si>
  <si>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</si>
  <si>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</si>
  <si>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</si>
  <si>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</si>
  <si>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</si>
  <si>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</si>
  <si>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</si>
  <si>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</si>
  <si>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</si>
  <si>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</si>
  <si>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</si>
  <si>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</si>
  <si>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</si>
  <si>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</si>
  <si>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</si>
  <si>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</si>
  <si>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</si>
  <si>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</si>
  <si>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</si>
  <si>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</si>
  <si>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</si>
  <si>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</si>
  <si>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</si>
  <si>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</si>
  <si>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</si>
  <si>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</si>
  <si>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Пособия, компенсации и иные социальные выплаты гражданам, кроме публичных нормативных обязательств</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</si>
  <si>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</si>
  <si>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</si>
  <si>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</si>
  <si>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</si>
  <si>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</si>
  <si>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</si>
  <si>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</si>
  <si>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</si>
  <si>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</si>
  <si>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</si>
  <si>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</si>
  <si>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</si>
  <si>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</si>
  <si>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</si>
  <si>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</si>
  <si>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</si>
  <si>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</si>
  <si>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</si>
  <si>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</si>
  <si>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00004120000000000244</t>
  </si>
  <si>
    <t>00004120000000000247</t>
  </si>
  <si>
    <t>00004120000000000321</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</si>
  <si>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</si>
  <si>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</si>
  <si>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</si>
  <si>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</si>
  <si>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</si>
  <si>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</si>
  <si>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</si>
  <si>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</si>
  <si>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</si>
  <si>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</si>
  <si>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</si>
  <si>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</si>
  <si>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</si>
  <si>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</si>
  <si>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</si>
  <si>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</si>
  <si>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</si>
  <si>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</si>
  <si>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</si>
  <si>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</si>
  <si>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</si>
  <si>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00007010000000000852</t>
  </si>
  <si>
    <t>00007010000000000853</t>
  </si>
  <si>
    <t>00007020000000000111</t>
  </si>
  <si>
    <t>00007020000000000112</t>
  </si>
  <si>
    <t>00007020000000000119</t>
  </si>
  <si>
    <t>00007020000000000242</t>
  </si>
  <si>
    <t>00007020000000000244</t>
  </si>
  <si>
    <t>00007020000000000247</t>
  </si>
  <si>
    <t>00007020000000000321</t>
  </si>
  <si>
    <t>00007020000000000611</t>
  </si>
  <si>
    <t>00007020000000000612</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</si>
  <si>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</si>
  <si>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</si>
  <si>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</si>
  <si>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</si>
  <si>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</si>
  <si>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</si>
  <si>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</si>
  <si>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</si>
  <si>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</si>
  <si>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</si>
  <si>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</si>
  <si>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</si>
  <si>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</si>
  <si>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</si>
  <si>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</si>
  <si>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</si>
  <si>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</si>
  <si>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</si>
  <si>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</si>
  <si>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</si>
  <si>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00007090000000000129</t>
  </si>
  <si>
    <t>00007090000000000242</t>
  </si>
  <si>
    <t>00007090000000000244</t>
  </si>
  <si>
    <t>00007090000000000247</t>
  </si>
  <si>
    <t>00007090000000000612</t>
  </si>
  <si>
    <t>00007090000000000851</t>
  </si>
  <si>
    <t>00007090000000000852</t>
  </si>
  <si>
    <t>00007090000000000853</t>
  </si>
  <si>
    <t>00008010000000000111</t>
  </si>
  <si>
    <t>00008010000000000112</t>
  </si>
  <si>
    <t>00008010000000000119</t>
  </si>
  <si>
    <t>00008010000000000242</t>
  </si>
  <si>
    <t>00008010000000000244</t>
  </si>
  <si>
    <t>00008010000000000247</t>
  </si>
  <si>
    <t>00008010000000000611</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</si>
  <si>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</si>
  <si>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</si>
  <si>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</si>
  <si>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</si>
  <si>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</si>
  <si>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</si>
  <si>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</si>
  <si>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</si>
  <si>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</si>
  <si>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</si>
  <si>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</si>
  <si>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</si>
  <si>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</si>
  <si>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</si>
  <si>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</si>
  <si>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</si>
  <si>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</si>
  <si>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</si>
  <si>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00009090000000000611</t>
  </si>
  <si>
    <t>00009090000000000852</t>
  </si>
  <si>
    <t>00009090000000000853</t>
  </si>
  <si>
    <t>00010010000000000244</t>
  </si>
  <si>
    <t>Иные пенсии, социальные доплаты к пенсиям</t>
  </si>
  <si>
    <t>00010010000000000312</t>
  </si>
  <si>
    <t>00010020000000000611</t>
  </si>
  <si>
    <t>00010030000000000111</t>
  </si>
  <si>
    <t>00010030000000000119</t>
  </si>
  <si>
    <t>00010030000000000242</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</si>
  <si>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</si>
  <si>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</si>
  <si>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</si>
  <si>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</si>
  <si>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</si>
  <si>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</si>
  <si>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</si>
  <si>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</si>
  <si>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</si>
  <si>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</si>
  <si>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</si>
  <si>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</si>
  <si>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</si>
  <si>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</si>
  <si>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</si>
  <si>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</si>
  <si>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</si>
  <si>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</si>
  <si>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</si>
  <si>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</si>
  <si>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</si>
  <si>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</si>
  <si>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</si>
  <si>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</si>
  <si>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</si>
  <si>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00012010000000000811</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</si>
  <si>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</si>
  <si>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</si>
  <si>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</si>
  <si>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</si>
  <si>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</si>
  <si>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</si>
  <si>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</si>
  <si>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</si>
  <si>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</si>
  <si>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</si>
  <si>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</si>
  <si>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</si>
  <si>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</si>
  <si>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</si>
  <si>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</si>
  <si>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</si>
  <si>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</si>
  <si>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</si>
  <si>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</si>
  <si>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</si>
  <si>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</si>
  <si>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</si>
  <si>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Начальник Управления финансов 
администрации города Байконур</t>
  </si>
  <si>
    <t xml:space="preserve">Начальник отдела учета и отчетности Управления финансов администрации города Байконур            </t>
  </si>
  <si>
    <t>Н.Ю. Бубликова</t>
  </si>
  <si>
    <t>А.Г. Бобрышев</t>
  </si>
  <si>
    <t>х</t>
  </si>
  <si>
    <t>00011603116010000140</t>
  </si>
  <si>
    <t>00011601151010000140</t>
  </si>
  <si>
    <t>00011601071010000140</t>
  </si>
  <si>
    <t>00011601111010000140</t>
  </si>
</sst>
</file>

<file path=xl/styles.xml><?xml version="1.0" encoding="utf-8"?>
<styleSheet xmlns="http://schemas.openxmlformats.org/spreadsheetml/2006/main">
  <fonts count="18">
    <font>
      <sz val="11"/>
      <name val="Calibri"/>
      <family val="2"/>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sz val="12"/>
      <color rgb="FF000000"/>
      <name val="Cambria"/>
      <family val="1"/>
      <charset val="204"/>
    </font>
    <font>
      <sz val="12"/>
      <name val="Calibri"/>
      <family val="2"/>
      <scheme val="minor"/>
    </font>
    <font>
      <i/>
      <sz val="9"/>
      <color rgb="FF000000"/>
      <name val="Cambria"/>
      <family val="1"/>
      <charset val="204"/>
    </font>
  </fonts>
  <fills count="3">
    <fill>
      <patternFill patternType="none"/>
    </fill>
    <fill>
      <patternFill patternType="gray125"/>
    </fill>
    <fill>
      <patternFill patternType="solid">
        <fgColor rgb="FFC0C0C0"/>
      </patternFill>
    </fill>
  </fills>
  <borders count="1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72">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2" fillId="0" borderId="1" xfId="6" applyNumberFormat="1" applyProtection="1">
      <alignment horizontal="right" vertical="center"/>
    </xf>
    <xf numFmtId="0" fontId="4" fillId="0" borderId="1" xfId="7" applyNumberFormat="1" applyProtection="1">
      <alignment vertical="center"/>
    </xf>
    <xf numFmtId="0" fontId="2" fillId="0" borderId="1" xfId="9" applyNumberFormat="1" applyProtection="1">
      <alignment vertical="center"/>
    </xf>
    <xf numFmtId="0" fontId="2" fillId="0" borderId="2" xfId="10" applyNumberFormat="1" applyProtection="1">
      <alignment horizontal="center" vertical="center"/>
    </xf>
    <xf numFmtId="0" fontId="5" fillId="0" borderId="1" xfId="11" applyNumberFormat="1" applyProtection="1">
      <alignment vertical="center"/>
    </xf>
    <xf numFmtId="49" fontId="2" fillId="0" borderId="3" xfId="12" applyNumberFormat="1" applyProtection="1">
      <alignment horizontal="center" vertical="center" shrinkToFit="1"/>
    </xf>
    <xf numFmtId="0" fontId="2" fillId="0" borderId="4" xfId="14" applyNumberFormat="1" applyProtection="1">
      <alignment horizontal="center" vertical="center"/>
    </xf>
    <xf numFmtId="1" fontId="2" fillId="0" borderId="4" xfId="15" applyNumberFormat="1" applyProtection="1">
      <alignment horizontal="center" vertical="center"/>
    </xf>
    <xf numFmtId="0" fontId="2" fillId="0" borderId="1" xfId="16" applyNumberFormat="1" applyProtection="1">
      <alignment horizontal="left" vertical="center" wrapText="1"/>
    </xf>
    <xf numFmtId="1" fontId="2" fillId="0" borderId="4" xfId="18" applyNumberFormat="1" applyProtection="1">
      <alignment horizontal="center" vertical="center" wrapText="1" shrinkToFit="1"/>
    </xf>
    <xf numFmtId="1" fontId="2" fillId="0" borderId="6" xfId="19" applyNumberFormat="1" applyProtection="1">
      <alignment horizontal="center" vertical="center" shrinkToFit="1"/>
    </xf>
    <xf numFmtId="49" fontId="2" fillId="0" borderId="4" xfId="20" applyNumberFormat="1" applyProtection="1">
      <alignment horizontal="center" vertical="center"/>
    </xf>
    <xf numFmtId="0" fontId="2" fillId="0" borderId="7" xfId="21" applyNumberFormat="1" applyProtection="1">
      <alignment horizontal="center" vertical="center"/>
    </xf>
    <xf numFmtId="0" fontId="2" fillId="0" borderId="8" xfId="24" applyNumberFormat="1" applyProtection="1">
      <alignment horizontal="center" vertical="center" wrapText="1"/>
    </xf>
    <xf numFmtId="0" fontId="2" fillId="0" borderId="1" xfId="25" applyNumberFormat="1" applyProtection="1">
      <alignment horizontal="center" vertical="center" wrapText="1"/>
    </xf>
    <xf numFmtId="0" fontId="2" fillId="0" borderId="2" xfId="26" applyNumberFormat="1" applyProtection="1">
      <alignment horizontal="center" vertical="center" wrapText="1"/>
    </xf>
    <xf numFmtId="0" fontId="2" fillId="0" borderId="1" xfId="27" applyNumberFormat="1" applyProtection="1">
      <alignment horizontal="center" vertical="center"/>
    </xf>
    <xf numFmtId="49" fontId="7" fillId="0" borderId="9" xfId="28" applyNumberFormat="1" applyProtection="1">
      <alignment vertical="center" wrapText="1"/>
    </xf>
    <xf numFmtId="1" fontId="7" fillId="0" borderId="10" xfId="29" applyNumberFormat="1" applyProtection="1">
      <alignment horizontal="center" vertical="center" shrinkToFit="1"/>
    </xf>
    <xf numFmtId="1" fontId="7" fillId="0" borderId="8" xfId="30" applyNumberFormat="1" applyProtection="1">
      <alignment horizontal="center" vertical="center" shrinkToFit="1"/>
    </xf>
    <xf numFmtId="4" fontId="7" fillId="0" borderId="8" xfId="31" applyNumberFormat="1" applyProtection="1">
      <alignment horizontal="right" vertical="center" shrinkToFit="1"/>
    </xf>
    <xf numFmtId="4" fontId="7" fillId="0" borderId="11" xfId="32" applyNumberFormat="1" applyProtection="1">
      <alignment horizontal="right" vertical="center" shrinkToFit="1"/>
    </xf>
    <xf numFmtId="4" fontId="7" fillId="0" borderId="1" xfId="33" applyNumberFormat="1" applyProtection="1">
      <alignment horizontal="right" vertical="center" shrinkToFit="1"/>
    </xf>
    <xf numFmtId="49" fontId="8" fillId="0" borderId="12" xfId="34" applyNumberFormat="1" applyProtection="1">
      <alignment horizontal="left" vertical="center" wrapText="1" indent="1"/>
    </xf>
    <xf numFmtId="1" fontId="8" fillId="0" borderId="10" xfId="35" applyNumberFormat="1" applyProtection="1">
      <alignment horizontal="center" vertical="center" shrinkToFit="1"/>
    </xf>
    <xf numFmtId="1" fontId="8" fillId="0" borderId="8" xfId="36" applyNumberFormat="1" applyProtection="1">
      <alignment horizontal="center" vertical="center" shrinkToFit="1"/>
    </xf>
    <xf numFmtId="4" fontId="8" fillId="0" borderId="8" xfId="37" applyNumberFormat="1" applyProtection="1">
      <alignment horizontal="right" vertical="center" shrinkToFit="1"/>
    </xf>
    <xf numFmtId="4" fontId="8" fillId="0" borderId="11" xfId="38" applyNumberFormat="1" applyProtection="1">
      <alignment horizontal="right"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3" xfId="41" applyNumberFormat="1" applyProtection="1">
      <alignment vertical="center"/>
    </xf>
    <xf numFmtId="0" fontId="7" fillId="0" borderId="1" xfId="43" applyNumberFormat="1" applyProtection="1">
      <alignment vertical="center" wrapText="1"/>
    </xf>
    <xf numFmtId="0" fontId="2" fillId="0" borderId="5" xfId="44" applyNumberFormat="1" applyProtection="1">
      <alignment vertical="center"/>
    </xf>
    <xf numFmtId="0" fontId="9" fillId="0" borderId="1" xfId="45" applyNumberFormat="1" applyProtection="1">
      <alignment horizontal="right" vertical="center"/>
    </xf>
    <xf numFmtId="49" fontId="8" fillId="0" borderId="8" xfId="36" applyNumberFormat="1" applyProtection="1">
      <alignment horizontal="center" vertical="center" shrinkToFit="1"/>
    </xf>
    <xf numFmtId="0" fontId="8" fillId="0" borderId="12" xfId="34" applyNumberFormat="1" applyProtection="1">
      <alignment horizontal="left" vertical="center" wrapText="1" indent="1"/>
    </xf>
    <xf numFmtId="0" fontId="15" fillId="0" borderId="1" xfId="42" applyNumberFormat="1" applyFont="1" applyAlignment="1" applyProtection="1">
      <alignment wrapText="1"/>
    </xf>
    <xf numFmtId="0" fontId="15" fillId="0" borderId="1" xfId="42" applyFont="1" applyAlignment="1">
      <alignment wrapText="1"/>
    </xf>
    <xf numFmtId="0" fontId="16" fillId="0" borderId="1" xfId="0" applyFont="1" applyBorder="1" applyAlignment="1" applyProtection="1">
      <protection locked="0"/>
    </xf>
    <xf numFmtId="0" fontId="16" fillId="0" borderId="1" xfId="0" applyFont="1" applyBorder="1" applyProtection="1">
      <protection locked="0"/>
    </xf>
    <xf numFmtId="0" fontId="15" fillId="0" borderId="1" xfId="42" applyFont="1" applyAlignment="1">
      <alignment horizontal="left" wrapText="1"/>
    </xf>
    <xf numFmtId="0" fontId="15" fillId="0" borderId="1" xfId="42" applyNumberFormat="1" applyFont="1" applyAlignment="1" applyProtection="1">
      <alignment horizontal="left" wrapText="1"/>
    </xf>
    <xf numFmtId="49" fontId="17" fillId="0" borderId="8" xfId="36" applyNumberFormat="1" applyFont="1" applyProtection="1">
      <alignment horizontal="center" vertical="center" shrinkToFit="1"/>
    </xf>
    <xf numFmtId="4" fontId="8" fillId="0" borderId="8" xfId="37" applyNumberFormat="1" applyFill="1" applyProtection="1">
      <alignment horizontal="right" vertical="center" shrinkToFit="1"/>
    </xf>
    <xf numFmtId="4" fontId="2" fillId="0" borderId="1" xfId="9" applyNumberFormat="1" applyProtection="1">
      <alignment vertical="center"/>
    </xf>
    <xf numFmtId="1" fontId="8" fillId="0" borderId="8" xfId="36" applyNumberFormat="1" applyFill="1" applyProtection="1">
      <alignment horizontal="center" vertical="center" shrinkToFit="1"/>
    </xf>
    <xf numFmtId="0" fontId="2" fillId="0" borderId="8" xfId="24" applyNumberFormat="1" applyProtection="1">
      <alignment horizontal="center" vertical="center" wrapText="1"/>
    </xf>
    <xf numFmtId="0" fontId="2" fillId="0" borderId="8" xfId="24">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5" fillId="0" borderId="1" xfId="8" applyNumberFormat="1" applyProtection="1">
      <alignment horizontal="center" vertical="center"/>
    </xf>
    <xf numFmtId="0" fontId="5" fillId="0" borderId="1" xfId="8">
      <alignment horizontal="center" vertical="center"/>
    </xf>
    <xf numFmtId="0" fontId="6" fillId="0" borderId="1" xfId="13" applyNumberFormat="1" applyProtection="1">
      <alignment horizontal="center" vertical="center"/>
    </xf>
    <xf numFmtId="0" fontId="6" fillId="0" borderId="1" xfId="13">
      <alignment horizontal="center" vertical="center"/>
    </xf>
    <xf numFmtId="0" fontId="2" fillId="0" borderId="5" xfId="17" applyNumberFormat="1" applyProtection="1">
      <alignment horizontal="left" vertical="center" wrapText="1"/>
    </xf>
    <xf numFmtId="0" fontId="2" fillId="0" borderId="5" xfId="17">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2" fillId="0" borderId="14" xfId="46" applyNumberFormat="1" applyProtection="1">
      <alignment horizontal="center" vertical="center" wrapText="1"/>
    </xf>
    <xf numFmtId="0" fontId="2" fillId="0" borderId="14" xfId="46">
      <alignment horizontal="center" vertical="center" wrapText="1"/>
    </xf>
    <xf numFmtId="0" fontId="2" fillId="0" borderId="15" xfId="47" applyNumberFormat="1" applyProtection="1">
      <alignment horizontal="center" vertical="center" wrapText="1"/>
    </xf>
    <xf numFmtId="0" fontId="2" fillId="0" borderId="15" xfId="47">
      <alignment horizontal="center" vertical="center" wrapText="1"/>
    </xf>
    <xf numFmtId="0" fontId="15" fillId="0" borderId="1" xfId="42" applyNumberFormat="1" applyFont="1" applyAlignment="1" applyProtection="1">
      <alignment horizontal="left" wrapTex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36"/>
  <sheetViews>
    <sheetView showGridLines="0" tabSelected="1" zoomScale="90" zoomScaleNormal="90" zoomScaleSheetLayoutView="100" workbookViewId="0">
      <selection activeCell="G1" sqref="G1:G1048576"/>
    </sheetView>
  </sheetViews>
  <sheetFormatPr defaultRowHeight="15"/>
  <cols>
    <col min="1" max="1" width="50.7109375" style="1" customWidth="1"/>
    <col min="2" max="2" width="7.7109375" style="1" customWidth="1"/>
    <col min="3" max="3" width="22.7109375" style="1" customWidth="1"/>
    <col min="4" max="4" width="20" style="1" customWidth="1"/>
    <col min="5" max="6" width="20.7109375" style="1" customWidth="1"/>
    <col min="7" max="16384" width="9.140625" style="1"/>
  </cols>
  <sheetData>
    <row r="1" spans="1:6" ht="19.5" customHeight="1">
      <c r="A1" s="2"/>
      <c r="B1" s="3"/>
      <c r="C1" s="4"/>
      <c r="D1" s="5"/>
      <c r="E1" s="6"/>
      <c r="F1" s="7"/>
    </row>
    <row r="2" spans="1:6" ht="15.75" customHeight="1" thickBot="1">
      <c r="A2" s="57" t="s">
        <v>0</v>
      </c>
      <c r="B2" s="58"/>
      <c r="C2" s="58"/>
      <c r="D2" s="58"/>
      <c r="E2" s="9"/>
      <c r="F2" s="10" t="s">
        <v>1</v>
      </c>
    </row>
    <row r="3" spans="1:6" ht="15" customHeight="1">
      <c r="A3" s="11"/>
      <c r="B3" s="11"/>
      <c r="C3" s="11"/>
      <c r="D3" s="11"/>
      <c r="E3" s="7" t="s">
        <v>2</v>
      </c>
      <c r="F3" s="12" t="s">
        <v>3</v>
      </c>
    </row>
    <row r="4" spans="1:6" ht="15" customHeight="1">
      <c r="A4" s="59" t="s">
        <v>4</v>
      </c>
      <c r="B4" s="60"/>
      <c r="C4" s="60"/>
      <c r="D4" s="60"/>
      <c r="E4" s="7" t="s">
        <v>5</v>
      </c>
      <c r="F4" s="13" t="s">
        <v>6</v>
      </c>
    </row>
    <row r="5" spans="1:6" ht="18" customHeight="1">
      <c r="A5" s="9" t="s">
        <v>7</v>
      </c>
      <c r="B5" s="4"/>
      <c r="C5" s="4"/>
      <c r="D5" s="5"/>
      <c r="E5" s="7" t="s">
        <v>8</v>
      </c>
      <c r="F5" s="14" t="s">
        <v>9</v>
      </c>
    </row>
    <row r="6" spans="1:6" ht="15.2" customHeight="1">
      <c r="A6" s="15" t="s">
        <v>10</v>
      </c>
      <c r="B6" s="61" t="s">
        <v>11</v>
      </c>
      <c r="C6" s="62"/>
      <c r="D6" s="62"/>
      <c r="E6" s="7" t="s">
        <v>12</v>
      </c>
      <c r="F6" s="16"/>
    </row>
    <row r="7" spans="1:6" ht="15.2" customHeight="1">
      <c r="A7" s="15" t="s">
        <v>13</v>
      </c>
      <c r="B7" s="61" t="s">
        <v>14</v>
      </c>
      <c r="C7" s="62"/>
      <c r="D7" s="62"/>
      <c r="E7" s="7" t="s">
        <v>15</v>
      </c>
      <c r="F7" s="17" t="s">
        <v>16</v>
      </c>
    </row>
    <row r="8" spans="1:6" ht="15" customHeight="1">
      <c r="A8" s="9" t="s">
        <v>17</v>
      </c>
      <c r="B8" s="4"/>
      <c r="C8" s="4"/>
      <c r="D8" s="5"/>
      <c r="E8" s="7"/>
      <c r="F8" s="18"/>
    </row>
    <row r="9" spans="1:6" ht="13.5" customHeight="1" thickBot="1">
      <c r="A9" s="9" t="s">
        <v>18</v>
      </c>
      <c r="B9" s="4"/>
      <c r="C9" s="4"/>
      <c r="D9" s="5"/>
      <c r="E9" s="7" t="s">
        <v>19</v>
      </c>
      <c r="F9" s="19">
        <v>383</v>
      </c>
    </row>
    <row r="10" spans="1:6" ht="13.5" customHeight="1" thickBot="1">
      <c r="A10" s="9"/>
      <c r="B10" s="4"/>
      <c r="C10" s="4"/>
      <c r="D10" s="5"/>
      <c r="E10" s="7"/>
      <c r="F10" s="19"/>
    </row>
    <row r="11" spans="1:6" ht="15" customHeight="1">
      <c r="A11" s="63" t="s">
        <v>20</v>
      </c>
      <c r="B11" s="64"/>
      <c r="C11" s="64"/>
      <c r="D11" s="64"/>
      <c r="E11" s="64"/>
      <c r="F11" s="64"/>
    </row>
    <row r="12" spans="1:6" ht="9" customHeight="1">
      <c r="A12" s="9"/>
      <c r="B12" s="9"/>
      <c r="C12" s="9"/>
      <c r="D12" s="9"/>
      <c r="E12" s="9"/>
      <c r="F12" s="9"/>
    </row>
    <row r="13" spans="1:6" ht="27" customHeight="1">
      <c r="A13" s="53" t="s">
        <v>21</v>
      </c>
      <c r="B13" s="53" t="s">
        <v>22</v>
      </c>
      <c r="C13" s="53" t="s">
        <v>23</v>
      </c>
      <c r="D13" s="53" t="s">
        <v>24</v>
      </c>
      <c r="E13" s="53" t="s">
        <v>25</v>
      </c>
      <c r="F13" s="53" t="s">
        <v>26</v>
      </c>
    </row>
    <row r="14" spans="1:6" ht="45" customHeight="1">
      <c r="A14" s="54"/>
      <c r="B14" s="54"/>
      <c r="C14" s="54"/>
      <c r="D14" s="54"/>
      <c r="E14" s="54"/>
      <c r="F14" s="54"/>
    </row>
    <row r="15" spans="1:6" ht="15.75" customHeight="1" thickBot="1">
      <c r="A15" s="20">
        <v>1</v>
      </c>
      <c r="B15" s="22">
        <v>2</v>
      </c>
      <c r="C15" s="22">
        <v>3</v>
      </c>
      <c r="D15" s="22">
        <v>4</v>
      </c>
      <c r="E15" s="22">
        <v>5</v>
      </c>
      <c r="F15" s="22">
        <v>6</v>
      </c>
    </row>
    <row r="16" spans="1:6" ht="24">
      <c r="A16" s="24" t="s">
        <v>27</v>
      </c>
      <c r="B16" s="25" t="s">
        <v>28</v>
      </c>
      <c r="C16" s="26" t="s">
        <v>29</v>
      </c>
      <c r="D16" s="27">
        <f>SUM(D17:D134)</f>
        <v>3520355220</v>
      </c>
      <c r="E16" s="27">
        <f>SUM(E17:E134)</f>
        <v>176244648.54000008</v>
      </c>
      <c r="F16" s="28">
        <f>D16-E16</f>
        <v>3344110571.46</v>
      </c>
    </row>
    <row r="17" spans="1:6" ht="36">
      <c r="A17" s="42" t="s">
        <v>30</v>
      </c>
      <c r="B17" s="31" t="s">
        <v>28</v>
      </c>
      <c r="C17" s="41" t="s">
        <v>31</v>
      </c>
      <c r="D17" s="33">
        <v>145229000</v>
      </c>
      <c r="E17" s="33">
        <v>4716632.78</v>
      </c>
      <c r="F17" s="34">
        <v>140512367.22</v>
      </c>
    </row>
    <row r="18" spans="1:6" ht="60">
      <c r="A18" s="42" t="s">
        <v>32</v>
      </c>
      <c r="B18" s="31" t="s">
        <v>28</v>
      </c>
      <c r="C18" s="41" t="s">
        <v>33</v>
      </c>
      <c r="D18" s="33">
        <v>1273402000</v>
      </c>
      <c r="E18" s="33">
        <v>42841271.700000003</v>
      </c>
      <c r="F18" s="34">
        <v>1230560728.3</v>
      </c>
    </row>
    <row r="19" spans="1:6" ht="96">
      <c r="A19" s="42" t="s">
        <v>34</v>
      </c>
      <c r="B19" s="31" t="s">
        <v>28</v>
      </c>
      <c r="C19" s="41" t="s">
        <v>35</v>
      </c>
      <c r="D19" s="33">
        <v>600000</v>
      </c>
      <c r="E19" s="33">
        <v>-27825.67</v>
      </c>
      <c r="F19" s="34">
        <v>627825.67000000004</v>
      </c>
    </row>
    <row r="20" spans="1:6" ht="36">
      <c r="A20" s="42" t="s">
        <v>36</v>
      </c>
      <c r="B20" s="31" t="s">
        <v>28</v>
      </c>
      <c r="C20" s="41" t="s">
        <v>37</v>
      </c>
      <c r="D20" s="33">
        <v>1300000</v>
      </c>
      <c r="E20" s="33">
        <v>93196.88</v>
      </c>
      <c r="F20" s="34">
        <v>1206803.1200000001</v>
      </c>
    </row>
    <row r="21" spans="1:6" ht="24">
      <c r="A21" s="42" t="s">
        <v>38</v>
      </c>
      <c r="B21" s="31" t="s">
        <v>28</v>
      </c>
      <c r="C21" s="41" t="s">
        <v>39</v>
      </c>
      <c r="D21" s="33">
        <v>188618000</v>
      </c>
      <c r="E21" s="33">
        <v>7059648.54</v>
      </c>
      <c r="F21" s="34">
        <v>181558351.46000001</v>
      </c>
    </row>
    <row r="22" spans="1:6" ht="168">
      <c r="A22" s="42" t="s">
        <v>40</v>
      </c>
      <c r="B22" s="31" t="s">
        <v>28</v>
      </c>
      <c r="C22" s="41" t="s">
        <v>41</v>
      </c>
      <c r="D22" s="33">
        <v>48843100</v>
      </c>
      <c r="E22" s="33">
        <v>6011380.3799999999</v>
      </c>
      <c r="F22" s="34">
        <v>42831719.619999997</v>
      </c>
    </row>
    <row r="23" spans="1:6" ht="96">
      <c r="A23" s="42" t="s">
        <v>42</v>
      </c>
      <c r="B23" s="31" t="s">
        <v>28</v>
      </c>
      <c r="C23" s="41" t="s">
        <v>43</v>
      </c>
      <c r="D23" s="33">
        <v>31039780</v>
      </c>
      <c r="E23" s="33">
        <v>2905511.49</v>
      </c>
      <c r="F23" s="34">
        <v>28134268.510000002</v>
      </c>
    </row>
    <row r="24" spans="1:6" ht="108">
      <c r="A24" s="42" t="s">
        <v>44</v>
      </c>
      <c r="B24" s="31" t="s">
        <v>28</v>
      </c>
      <c r="C24" s="41" t="s">
        <v>45</v>
      </c>
      <c r="D24" s="33">
        <v>171820</v>
      </c>
      <c r="E24" s="33">
        <v>13954.59</v>
      </c>
      <c r="F24" s="34">
        <v>157865.41</v>
      </c>
    </row>
    <row r="25" spans="1:6" ht="96">
      <c r="A25" s="42" t="s">
        <v>46</v>
      </c>
      <c r="B25" s="31" t="s">
        <v>28</v>
      </c>
      <c r="C25" s="41" t="s">
        <v>47</v>
      </c>
      <c r="D25" s="33">
        <v>41332850</v>
      </c>
      <c r="E25" s="33">
        <v>3586819.05</v>
      </c>
      <c r="F25" s="34">
        <v>37746030.950000003</v>
      </c>
    </row>
    <row r="26" spans="1:6" ht="96">
      <c r="A26" s="42" t="s">
        <v>48</v>
      </c>
      <c r="B26" s="31" t="s">
        <v>28</v>
      </c>
      <c r="C26" s="41" t="s">
        <v>49</v>
      </c>
      <c r="D26" s="33">
        <v>-3892230</v>
      </c>
      <c r="E26" s="33">
        <v>-76053.72</v>
      </c>
      <c r="F26" s="34">
        <v>0</v>
      </c>
    </row>
    <row r="27" spans="1:6" ht="24">
      <c r="A27" s="42" t="s">
        <v>50</v>
      </c>
      <c r="B27" s="31" t="s">
        <v>28</v>
      </c>
      <c r="C27" s="41" t="s">
        <v>51</v>
      </c>
      <c r="D27" s="33">
        <v>129659000</v>
      </c>
      <c r="E27" s="33">
        <v>9414319</v>
      </c>
      <c r="F27" s="34">
        <v>120244681</v>
      </c>
    </row>
    <row r="28" spans="1:6" ht="24">
      <c r="A28" s="42" t="s">
        <v>52</v>
      </c>
      <c r="B28" s="31" t="s">
        <v>28</v>
      </c>
      <c r="C28" s="41" t="s">
        <v>53</v>
      </c>
      <c r="D28" s="33">
        <v>0</v>
      </c>
      <c r="E28" s="33">
        <v>0</v>
      </c>
      <c r="F28" s="34">
        <v>0</v>
      </c>
    </row>
    <row r="29" spans="1:6" ht="24">
      <c r="A29" s="42" t="s">
        <v>54</v>
      </c>
      <c r="B29" s="31" t="s">
        <v>28</v>
      </c>
      <c r="C29" s="41" t="s">
        <v>55</v>
      </c>
      <c r="D29" s="33">
        <v>295000</v>
      </c>
      <c r="E29" s="33">
        <v>-3440</v>
      </c>
      <c r="F29" s="34">
        <f>D29-E29</f>
        <v>298440</v>
      </c>
    </row>
    <row r="30" spans="1:6" ht="24">
      <c r="A30" s="42" t="s">
        <v>56</v>
      </c>
      <c r="B30" s="31" t="s">
        <v>28</v>
      </c>
      <c r="C30" s="41" t="s">
        <v>57</v>
      </c>
      <c r="D30" s="33">
        <v>0</v>
      </c>
      <c r="E30" s="33">
        <v>59346</v>
      </c>
      <c r="F30" s="34">
        <v>0</v>
      </c>
    </row>
    <row r="31" spans="1:6" ht="24">
      <c r="A31" s="42" t="s">
        <v>58</v>
      </c>
      <c r="B31" s="31" t="s">
        <v>28</v>
      </c>
      <c r="C31" s="41" t="s">
        <v>59</v>
      </c>
      <c r="D31" s="33">
        <v>0</v>
      </c>
      <c r="E31" s="33">
        <v>2131.02</v>
      </c>
      <c r="F31" s="34">
        <v>0</v>
      </c>
    </row>
    <row r="32" spans="1:6" ht="24">
      <c r="A32" s="42" t="s">
        <v>60</v>
      </c>
      <c r="B32" s="31" t="s">
        <v>28</v>
      </c>
      <c r="C32" s="41" t="s">
        <v>61</v>
      </c>
      <c r="D32" s="33">
        <v>26181000</v>
      </c>
      <c r="E32" s="33">
        <v>892421.87</v>
      </c>
      <c r="F32" s="34">
        <v>25288578.129999999</v>
      </c>
    </row>
    <row r="33" spans="1:6" ht="36">
      <c r="A33" s="42" t="s">
        <v>62</v>
      </c>
      <c r="B33" s="31" t="s">
        <v>28</v>
      </c>
      <c r="C33" s="41" t="s">
        <v>63</v>
      </c>
      <c r="D33" s="33">
        <v>34598000</v>
      </c>
      <c r="E33" s="33">
        <v>663429.18000000005</v>
      </c>
      <c r="F33" s="34">
        <v>33934570.82</v>
      </c>
    </row>
    <row r="34" spans="1:6" ht="24">
      <c r="A34" s="42" t="s">
        <v>64</v>
      </c>
      <c r="B34" s="31" t="s">
        <v>28</v>
      </c>
      <c r="C34" s="41" t="s">
        <v>65</v>
      </c>
      <c r="D34" s="33">
        <v>0</v>
      </c>
      <c r="E34" s="33">
        <v>165736.47</v>
      </c>
      <c r="F34" s="34">
        <v>0</v>
      </c>
    </row>
    <row r="35" spans="1:6" ht="36">
      <c r="A35" s="42" t="s">
        <v>66</v>
      </c>
      <c r="B35" s="31" t="s">
        <v>28</v>
      </c>
      <c r="C35" s="41" t="s">
        <v>67</v>
      </c>
      <c r="D35" s="33">
        <v>5518000</v>
      </c>
      <c r="E35" s="33">
        <v>85629.3</v>
      </c>
      <c r="F35" s="34">
        <v>5432370.7000000002</v>
      </c>
    </row>
    <row r="36" spans="1:6" ht="36">
      <c r="A36" s="42" t="s">
        <v>68</v>
      </c>
      <c r="B36" s="31" t="s">
        <v>28</v>
      </c>
      <c r="C36" s="41" t="s">
        <v>69</v>
      </c>
      <c r="D36" s="33">
        <v>0</v>
      </c>
      <c r="E36" s="33">
        <v>-42850</v>
      </c>
      <c r="F36" s="34">
        <v>0</v>
      </c>
    </row>
    <row r="37" spans="1:6" ht="36">
      <c r="A37" s="42" t="s">
        <v>70</v>
      </c>
      <c r="B37" s="31" t="s">
        <v>28</v>
      </c>
      <c r="C37" s="41" t="s">
        <v>71</v>
      </c>
      <c r="D37" s="33">
        <v>0</v>
      </c>
      <c r="E37" s="33">
        <v>48.63</v>
      </c>
      <c r="F37" s="34">
        <v>0</v>
      </c>
    </row>
    <row r="38" spans="1:6" ht="24">
      <c r="A38" s="42" t="s">
        <v>72</v>
      </c>
      <c r="B38" s="31" t="s">
        <v>28</v>
      </c>
      <c r="C38" s="41" t="s">
        <v>73</v>
      </c>
      <c r="D38" s="33">
        <v>16608000</v>
      </c>
      <c r="E38" s="33">
        <v>327441.15000000002</v>
      </c>
      <c r="F38" s="34">
        <v>16280558.85</v>
      </c>
    </row>
    <row r="39" spans="1:6">
      <c r="A39" s="42" t="s">
        <v>74</v>
      </c>
      <c r="B39" s="31" t="s">
        <v>28</v>
      </c>
      <c r="C39" s="41" t="s">
        <v>75</v>
      </c>
      <c r="D39" s="33">
        <v>3844000</v>
      </c>
      <c r="E39" s="33">
        <v>142590.89000000001</v>
      </c>
      <c r="F39" s="34">
        <v>3701409.11</v>
      </c>
    </row>
    <row r="40" spans="1:6">
      <c r="A40" s="42" t="s">
        <v>76</v>
      </c>
      <c r="B40" s="31" t="s">
        <v>28</v>
      </c>
      <c r="C40" s="41" t="s">
        <v>77</v>
      </c>
      <c r="D40" s="33">
        <v>7715000</v>
      </c>
      <c r="E40" s="33">
        <v>590292.09</v>
      </c>
      <c r="F40" s="34">
        <v>7124707.9100000001</v>
      </c>
    </row>
    <row r="41" spans="1:6">
      <c r="A41" s="42" t="s">
        <v>78</v>
      </c>
      <c r="B41" s="31" t="s">
        <v>28</v>
      </c>
      <c r="C41" s="41" t="s">
        <v>79</v>
      </c>
      <c r="D41" s="33">
        <v>168000</v>
      </c>
      <c r="E41" s="33">
        <v>14000</v>
      </c>
      <c r="F41" s="34">
        <v>154000</v>
      </c>
    </row>
    <row r="42" spans="1:6" ht="24">
      <c r="A42" s="42" t="s">
        <v>80</v>
      </c>
      <c r="B42" s="31" t="s">
        <v>28</v>
      </c>
      <c r="C42" s="41" t="s">
        <v>81</v>
      </c>
      <c r="D42" s="33">
        <v>0</v>
      </c>
      <c r="E42" s="33">
        <v>7686.41</v>
      </c>
      <c r="F42" s="34">
        <v>0</v>
      </c>
    </row>
    <row r="43" spans="1:6">
      <c r="A43" s="42" t="s">
        <v>82</v>
      </c>
      <c r="B43" s="31" t="s">
        <v>28</v>
      </c>
      <c r="C43" s="41" t="s">
        <v>83</v>
      </c>
      <c r="D43" s="33">
        <v>0</v>
      </c>
      <c r="E43" s="33">
        <v>1829.43</v>
      </c>
      <c r="F43" s="34">
        <v>0</v>
      </c>
    </row>
    <row r="44" spans="1:6" ht="24">
      <c r="A44" s="42" t="s">
        <v>84</v>
      </c>
      <c r="B44" s="31" t="s">
        <v>28</v>
      </c>
      <c r="C44" s="41" t="s">
        <v>85</v>
      </c>
      <c r="D44" s="33">
        <v>0</v>
      </c>
      <c r="E44" s="33">
        <v>3000</v>
      </c>
      <c r="F44" s="34">
        <v>0</v>
      </c>
    </row>
    <row r="45" spans="1:6" ht="36">
      <c r="A45" s="42" t="s">
        <v>86</v>
      </c>
      <c r="B45" s="31" t="s">
        <v>28</v>
      </c>
      <c r="C45" s="41" t="s">
        <v>87</v>
      </c>
      <c r="D45" s="33">
        <v>6199000</v>
      </c>
      <c r="E45" s="33">
        <v>70536.81</v>
      </c>
      <c r="F45" s="34">
        <v>6128463.1900000004</v>
      </c>
    </row>
    <row r="46" spans="1:6" ht="72">
      <c r="A46" s="42" t="s">
        <v>88</v>
      </c>
      <c r="B46" s="31" t="s">
        <v>28</v>
      </c>
      <c r="C46" s="41" t="s">
        <v>89</v>
      </c>
      <c r="D46" s="33">
        <v>575000</v>
      </c>
      <c r="E46" s="33">
        <v>41050</v>
      </c>
      <c r="F46" s="34">
        <v>533950</v>
      </c>
    </row>
    <row r="47" spans="1:6" ht="60">
      <c r="A47" s="42" t="s">
        <v>90</v>
      </c>
      <c r="B47" s="31" t="s">
        <v>28</v>
      </c>
      <c r="C47" s="41" t="s">
        <v>91</v>
      </c>
      <c r="D47" s="33">
        <v>619000</v>
      </c>
      <c r="E47" s="33">
        <v>54000</v>
      </c>
      <c r="F47" s="34">
        <v>565000</v>
      </c>
    </row>
    <row r="48" spans="1:6" ht="72">
      <c r="A48" s="42" t="s">
        <v>92</v>
      </c>
      <c r="B48" s="31" t="s">
        <v>28</v>
      </c>
      <c r="C48" s="41" t="s">
        <v>93</v>
      </c>
      <c r="D48" s="33">
        <v>140000</v>
      </c>
      <c r="E48" s="33">
        <v>8000</v>
      </c>
      <c r="F48" s="34">
        <v>132000</v>
      </c>
    </row>
    <row r="49" spans="1:6" ht="60">
      <c r="A49" s="42" t="s">
        <v>94</v>
      </c>
      <c r="B49" s="31" t="s">
        <v>28</v>
      </c>
      <c r="C49" s="41" t="s">
        <v>95</v>
      </c>
      <c r="D49" s="33">
        <v>1171000</v>
      </c>
      <c r="E49" s="33">
        <v>130000</v>
      </c>
      <c r="F49" s="34">
        <v>1041000</v>
      </c>
    </row>
    <row r="50" spans="1:6" ht="24">
      <c r="A50" s="42" t="s">
        <v>96</v>
      </c>
      <c r="B50" s="31" t="s">
        <v>28</v>
      </c>
      <c r="C50" s="41" t="s">
        <v>97</v>
      </c>
      <c r="D50" s="33">
        <v>435000</v>
      </c>
      <c r="E50" s="33">
        <v>38050</v>
      </c>
      <c r="F50" s="34">
        <v>396950</v>
      </c>
    </row>
    <row r="51" spans="1:6" ht="60">
      <c r="A51" s="42" t="s">
        <v>98</v>
      </c>
      <c r="B51" s="31" t="s">
        <v>28</v>
      </c>
      <c r="C51" s="41" t="s">
        <v>99</v>
      </c>
      <c r="D51" s="33">
        <v>0</v>
      </c>
      <c r="E51" s="33">
        <v>0</v>
      </c>
      <c r="F51" s="34">
        <v>0</v>
      </c>
    </row>
    <row r="52" spans="1:6" ht="72">
      <c r="A52" s="42" t="s">
        <v>100</v>
      </c>
      <c r="B52" s="31" t="s">
        <v>28</v>
      </c>
      <c r="C52" s="41" t="s">
        <v>101</v>
      </c>
      <c r="D52" s="33">
        <v>3005000</v>
      </c>
      <c r="E52" s="33">
        <f>183755+5950</f>
        <v>189705</v>
      </c>
      <c r="F52" s="34">
        <f>D52-E52</f>
        <v>2815295</v>
      </c>
    </row>
    <row r="53" spans="1:6" ht="24">
      <c r="A53" s="42" t="s">
        <v>102</v>
      </c>
      <c r="B53" s="31" t="s">
        <v>28</v>
      </c>
      <c r="C53" s="41" t="s">
        <v>103</v>
      </c>
      <c r="D53" s="33">
        <v>10000</v>
      </c>
      <c r="E53" s="33">
        <v>0</v>
      </c>
      <c r="F53" s="34">
        <v>10000</v>
      </c>
    </row>
    <row r="54" spans="1:6" ht="72">
      <c r="A54" s="42" t="s">
        <v>104</v>
      </c>
      <c r="B54" s="31" t="s">
        <v>28</v>
      </c>
      <c r="C54" s="41" t="s">
        <v>105</v>
      </c>
      <c r="D54" s="33">
        <v>75000</v>
      </c>
      <c r="E54" s="33">
        <v>0</v>
      </c>
      <c r="F54" s="34">
        <v>75000</v>
      </c>
    </row>
    <row r="55" spans="1:6" ht="24">
      <c r="A55" s="42" t="s">
        <v>106</v>
      </c>
      <c r="B55" s="31" t="s">
        <v>28</v>
      </c>
      <c r="C55" s="41" t="s">
        <v>107</v>
      </c>
      <c r="D55" s="33">
        <v>45000</v>
      </c>
      <c r="E55" s="33">
        <v>3600</v>
      </c>
      <c r="F55" s="34">
        <v>41400</v>
      </c>
    </row>
    <row r="56" spans="1:6" ht="36">
      <c r="A56" s="42" t="s">
        <v>108</v>
      </c>
      <c r="B56" s="31" t="s">
        <v>28</v>
      </c>
      <c r="C56" s="41" t="s">
        <v>109</v>
      </c>
      <c r="D56" s="33">
        <v>0</v>
      </c>
      <c r="E56" s="33">
        <v>0</v>
      </c>
      <c r="F56" s="34">
        <v>0</v>
      </c>
    </row>
    <row r="57" spans="1:6" ht="60">
      <c r="A57" s="42" t="s">
        <v>110</v>
      </c>
      <c r="B57" s="31" t="s">
        <v>28</v>
      </c>
      <c r="C57" s="41" t="s">
        <v>111</v>
      </c>
      <c r="D57" s="33">
        <v>102000</v>
      </c>
      <c r="E57" s="33">
        <v>1500</v>
      </c>
      <c r="F57" s="34">
        <f>D57-E57</f>
        <v>100500</v>
      </c>
    </row>
    <row r="58" spans="1:6" ht="60">
      <c r="A58" s="42" t="s">
        <v>112</v>
      </c>
      <c r="B58" s="31" t="s">
        <v>28</v>
      </c>
      <c r="C58" s="41" t="s">
        <v>113</v>
      </c>
      <c r="D58" s="33">
        <v>2439000</v>
      </c>
      <c r="E58" s="33">
        <v>67635.31</v>
      </c>
      <c r="F58" s="34">
        <v>2371364.69</v>
      </c>
    </row>
    <row r="59" spans="1:6" ht="60">
      <c r="A59" s="42" t="s">
        <v>114</v>
      </c>
      <c r="B59" s="31" t="s">
        <v>28</v>
      </c>
      <c r="C59" s="41" t="s">
        <v>115</v>
      </c>
      <c r="D59" s="33">
        <v>25310000</v>
      </c>
      <c r="E59" s="33">
        <v>1106537.74</v>
      </c>
      <c r="F59" s="34">
        <v>24203462.260000002</v>
      </c>
    </row>
    <row r="60" spans="1:6" ht="48">
      <c r="A60" s="42" t="s">
        <v>116</v>
      </c>
      <c r="B60" s="31" t="s">
        <v>28</v>
      </c>
      <c r="C60" s="41" t="s">
        <v>117</v>
      </c>
      <c r="D60" s="33">
        <v>15360000</v>
      </c>
      <c r="E60" s="33">
        <v>0</v>
      </c>
      <c r="F60" s="34">
        <v>15360000</v>
      </c>
    </row>
    <row r="61" spans="1:6">
      <c r="A61" s="42" t="s">
        <v>118</v>
      </c>
      <c r="B61" s="31" t="s">
        <v>28</v>
      </c>
      <c r="C61" s="41" t="s">
        <v>119</v>
      </c>
      <c r="D61" s="33">
        <v>17283000</v>
      </c>
      <c r="E61" s="33">
        <v>4843970.74</v>
      </c>
      <c r="F61" s="34">
        <v>12439029.26</v>
      </c>
    </row>
    <row r="62" spans="1:6" ht="48">
      <c r="A62" s="42" t="s">
        <v>120</v>
      </c>
      <c r="B62" s="31" t="s">
        <v>28</v>
      </c>
      <c r="C62" s="41" t="s">
        <v>121</v>
      </c>
      <c r="D62" s="33">
        <v>130000</v>
      </c>
      <c r="E62" s="33">
        <v>1200</v>
      </c>
      <c r="F62" s="34">
        <v>128800</v>
      </c>
    </row>
    <row r="63" spans="1:6" ht="24">
      <c r="A63" s="42" t="s">
        <v>122</v>
      </c>
      <c r="B63" s="31" t="s">
        <v>28</v>
      </c>
      <c r="C63" s="41" t="s">
        <v>123</v>
      </c>
      <c r="D63" s="33">
        <v>53058000</v>
      </c>
      <c r="E63" s="33">
        <v>2106433.4300000002</v>
      </c>
      <c r="F63" s="34">
        <v>50951566.57</v>
      </c>
    </row>
    <row r="64" spans="1:6" ht="24">
      <c r="A64" s="42" t="s">
        <v>124</v>
      </c>
      <c r="B64" s="31" t="s">
        <v>28</v>
      </c>
      <c r="C64" s="41" t="s">
        <v>125</v>
      </c>
      <c r="D64" s="33">
        <v>2493000</v>
      </c>
      <c r="E64" s="33">
        <v>76568.63</v>
      </c>
      <c r="F64" s="34">
        <v>2416431.37</v>
      </c>
    </row>
    <row r="65" spans="1:6">
      <c r="A65" s="42" t="s">
        <v>126</v>
      </c>
      <c r="B65" s="31" t="s">
        <v>28</v>
      </c>
      <c r="C65" s="41" t="s">
        <v>127</v>
      </c>
      <c r="D65" s="33">
        <v>3688000</v>
      </c>
      <c r="E65" s="33">
        <v>2056376.26</v>
      </c>
      <c r="F65" s="34">
        <v>1631623.74</v>
      </c>
    </row>
    <row r="66" spans="1:6" ht="36">
      <c r="A66" s="42" t="s">
        <v>128</v>
      </c>
      <c r="B66" s="31" t="s">
        <v>28</v>
      </c>
      <c r="C66" s="41" t="s">
        <v>129</v>
      </c>
      <c r="D66" s="33">
        <v>88000</v>
      </c>
      <c r="E66" s="33">
        <v>5500</v>
      </c>
      <c r="F66" s="34">
        <v>82500</v>
      </c>
    </row>
    <row r="67" spans="1:6" ht="48">
      <c r="A67" s="42" t="s">
        <v>130</v>
      </c>
      <c r="B67" s="31" t="s">
        <v>28</v>
      </c>
      <c r="C67" s="41" t="s">
        <v>131</v>
      </c>
      <c r="D67" s="33">
        <v>0</v>
      </c>
      <c r="E67" s="33">
        <v>0</v>
      </c>
      <c r="F67" s="34">
        <v>0</v>
      </c>
    </row>
    <row r="68" spans="1:6" ht="84">
      <c r="A68" s="42" t="s">
        <v>132</v>
      </c>
      <c r="B68" s="31" t="s">
        <v>28</v>
      </c>
      <c r="C68" s="41" t="s">
        <v>133</v>
      </c>
      <c r="D68" s="33">
        <v>1400000</v>
      </c>
      <c r="E68" s="33">
        <v>28000</v>
      </c>
      <c r="F68" s="34">
        <f>D68-E68</f>
        <v>1372000</v>
      </c>
    </row>
    <row r="69" spans="1:6" ht="72">
      <c r="A69" s="42" t="s">
        <v>134</v>
      </c>
      <c r="B69" s="31" t="s">
        <v>28</v>
      </c>
      <c r="C69" s="41" t="s">
        <v>135</v>
      </c>
      <c r="D69" s="33">
        <v>15000</v>
      </c>
      <c r="E69" s="33">
        <v>100</v>
      </c>
      <c r="F69" s="34">
        <v>14900</v>
      </c>
    </row>
    <row r="70" spans="1:6" ht="60">
      <c r="A70" s="42" t="s">
        <v>136</v>
      </c>
      <c r="B70" s="31" t="s">
        <v>28</v>
      </c>
      <c r="C70" s="41" t="s">
        <v>137</v>
      </c>
      <c r="D70" s="33">
        <v>0</v>
      </c>
      <c r="E70" s="33">
        <v>0</v>
      </c>
      <c r="F70" s="34">
        <v>0</v>
      </c>
    </row>
    <row r="71" spans="1:6" ht="96">
      <c r="A71" s="42" t="s">
        <v>138</v>
      </c>
      <c r="B71" s="31" t="s">
        <v>28</v>
      </c>
      <c r="C71" s="41" t="s">
        <v>139</v>
      </c>
      <c r="D71" s="33">
        <v>516000</v>
      </c>
      <c r="E71" s="33">
        <v>38805.769999999997</v>
      </c>
      <c r="F71" s="34">
        <f>D71-E71</f>
        <v>477194.23</v>
      </c>
    </row>
    <row r="72" spans="1:6" ht="84">
      <c r="A72" s="42" t="s">
        <v>140</v>
      </c>
      <c r="B72" s="31" t="s">
        <v>28</v>
      </c>
      <c r="C72" s="41" t="s">
        <v>141</v>
      </c>
      <c r="D72" s="33">
        <v>36000</v>
      </c>
      <c r="E72" s="33">
        <v>5000</v>
      </c>
      <c r="F72" s="34">
        <v>31000</v>
      </c>
    </row>
    <row r="73" spans="1:6" ht="48">
      <c r="A73" s="42" t="s">
        <v>142</v>
      </c>
      <c r="B73" s="31" t="s">
        <v>28</v>
      </c>
      <c r="C73" s="49" t="s">
        <v>488</v>
      </c>
      <c r="D73" s="50">
        <v>10000</v>
      </c>
      <c r="E73" s="33">
        <v>0</v>
      </c>
      <c r="F73" s="34">
        <v>10000</v>
      </c>
    </row>
    <row r="74" spans="1:6" ht="48">
      <c r="A74" s="42" t="s">
        <v>143</v>
      </c>
      <c r="B74" s="31" t="s">
        <v>28</v>
      </c>
      <c r="C74" s="49" t="s">
        <v>489</v>
      </c>
      <c r="D74" s="50">
        <v>5000</v>
      </c>
      <c r="E74" s="33">
        <v>0</v>
      </c>
      <c r="F74" s="34">
        <v>5000</v>
      </c>
    </row>
    <row r="75" spans="1:6" ht="48">
      <c r="A75" s="42" t="s">
        <v>144</v>
      </c>
      <c r="B75" s="31" t="s">
        <v>28</v>
      </c>
      <c r="C75" s="41" t="s">
        <v>145</v>
      </c>
      <c r="D75" s="33">
        <v>0</v>
      </c>
      <c r="E75" s="33">
        <v>0</v>
      </c>
      <c r="F75" s="34">
        <v>0</v>
      </c>
    </row>
    <row r="76" spans="1:6" ht="72">
      <c r="A76" s="42" t="s">
        <v>146</v>
      </c>
      <c r="B76" s="31" t="s">
        <v>28</v>
      </c>
      <c r="C76" s="41" t="s">
        <v>147</v>
      </c>
      <c r="D76" s="33">
        <v>10111000</v>
      </c>
      <c r="E76" s="33">
        <v>531776.62</v>
      </c>
      <c r="F76" s="34">
        <f>D76-E76</f>
        <v>9579223.3800000008</v>
      </c>
    </row>
    <row r="77" spans="1:6" ht="72">
      <c r="A77" s="42" t="s">
        <v>148</v>
      </c>
      <c r="B77" s="31" t="s">
        <v>28</v>
      </c>
      <c r="C77" s="41" t="s">
        <v>149</v>
      </c>
      <c r="D77" s="33">
        <v>3000</v>
      </c>
      <c r="E77" s="33">
        <v>0</v>
      </c>
      <c r="F77" s="34">
        <v>3000</v>
      </c>
    </row>
    <row r="78" spans="1:6" ht="60">
      <c r="A78" s="42" t="s">
        <v>150</v>
      </c>
      <c r="B78" s="31" t="s">
        <v>28</v>
      </c>
      <c r="C78" s="41" t="s">
        <v>151</v>
      </c>
      <c r="D78" s="33">
        <v>0</v>
      </c>
      <c r="E78" s="33">
        <v>0</v>
      </c>
      <c r="F78" s="34">
        <v>0</v>
      </c>
    </row>
    <row r="79" spans="1:6" ht="96">
      <c r="A79" s="42" t="s">
        <v>152</v>
      </c>
      <c r="B79" s="31" t="s">
        <v>28</v>
      </c>
      <c r="C79" s="41" t="s">
        <v>153</v>
      </c>
      <c r="D79" s="33">
        <v>767000</v>
      </c>
      <c r="E79" s="33">
        <v>115000</v>
      </c>
      <c r="F79" s="34">
        <f>D79-E79</f>
        <v>652000</v>
      </c>
    </row>
    <row r="80" spans="1:6" ht="60">
      <c r="A80" s="42" t="s">
        <v>154</v>
      </c>
      <c r="B80" s="31" t="s">
        <v>28</v>
      </c>
      <c r="C80" s="49" t="s">
        <v>487</v>
      </c>
      <c r="D80" s="33">
        <v>2463000</v>
      </c>
      <c r="E80" s="33">
        <v>0</v>
      </c>
      <c r="F80" s="34">
        <v>2463000</v>
      </c>
    </row>
    <row r="81" spans="1:6" ht="84">
      <c r="A81" s="42" t="s">
        <v>155</v>
      </c>
      <c r="B81" s="31" t="s">
        <v>28</v>
      </c>
      <c r="C81" s="41" t="s">
        <v>156</v>
      </c>
      <c r="D81" s="33">
        <v>0</v>
      </c>
      <c r="E81" s="33">
        <v>2000</v>
      </c>
      <c r="F81" s="34">
        <v>0</v>
      </c>
    </row>
    <row r="82" spans="1:6" ht="48">
      <c r="A82" s="42" t="s">
        <v>157</v>
      </c>
      <c r="B82" s="31" t="s">
        <v>28</v>
      </c>
      <c r="C82" s="41" t="s">
        <v>158</v>
      </c>
      <c r="D82" s="33">
        <v>0</v>
      </c>
      <c r="E82" s="33">
        <v>0</v>
      </c>
      <c r="F82" s="34">
        <v>0</v>
      </c>
    </row>
    <row r="83" spans="1:6" ht="84">
      <c r="A83" s="42" t="s">
        <v>159</v>
      </c>
      <c r="B83" s="31" t="s">
        <v>28</v>
      </c>
      <c r="C83" s="41" t="s">
        <v>160</v>
      </c>
      <c r="D83" s="33">
        <v>260000</v>
      </c>
      <c r="E83" s="33">
        <v>14800</v>
      </c>
      <c r="F83" s="34">
        <f>D83-E83</f>
        <v>245200</v>
      </c>
    </row>
    <row r="84" spans="1:6" ht="60">
      <c r="A84" s="42" t="s">
        <v>161</v>
      </c>
      <c r="B84" s="31" t="s">
        <v>28</v>
      </c>
      <c r="C84" s="41" t="s">
        <v>162</v>
      </c>
      <c r="D84" s="33">
        <v>0</v>
      </c>
      <c r="E84" s="33">
        <v>0</v>
      </c>
      <c r="F84" s="34">
        <v>0</v>
      </c>
    </row>
    <row r="85" spans="1:6" ht="96">
      <c r="A85" s="42" t="s">
        <v>163</v>
      </c>
      <c r="B85" s="31" t="s">
        <v>28</v>
      </c>
      <c r="C85" s="41" t="s">
        <v>164</v>
      </c>
      <c r="D85" s="33">
        <v>755000</v>
      </c>
      <c r="E85" s="33">
        <v>41443.599999999999</v>
      </c>
      <c r="F85" s="34">
        <f>D85-E85</f>
        <v>713556.4</v>
      </c>
    </row>
    <row r="86" spans="1:6" ht="72">
      <c r="A86" s="42" t="s">
        <v>165</v>
      </c>
      <c r="B86" s="31" t="s">
        <v>28</v>
      </c>
      <c r="C86" s="41" t="s">
        <v>166</v>
      </c>
      <c r="D86" s="33">
        <v>41000</v>
      </c>
      <c r="E86" s="33">
        <v>1500</v>
      </c>
      <c r="F86" s="34">
        <v>39500</v>
      </c>
    </row>
    <row r="87" spans="1:6" ht="24">
      <c r="A87" s="42" t="s">
        <v>167</v>
      </c>
      <c r="B87" s="31" t="s">
        <v>28</v>
      </c>
      <c r="C87" s="49" t="s">
        <v>486</v>
      </c>
      <c r="D87" s="33">
        <v>50000</v>
      </c>
      <c r="E87" s="33">
        <v>20000</v>
      </c>
      <c r="F87" s="34">
        <v>30000</v>
      </c>
    </row>
    <row r="88" spans="1:6" ht="48">
      <c r="A88" s="42" t="s">
        <v>168</v>
      </c>
      <c r="B88" s="31" t="s">
        <v>28</v>
      </c>
      <c r="C88" s="41" t="s">
        <v>169</v>
      </c>
      <c r="D88" s="33">
        <v>5000</v>
      </c>
      <c r="E88" s="33">
        <v>0</v>
      </c>
      <c r="F88" s="34">
        <v>5000</v>
      </c>
    </row>
    <row r="89" spans="1:6" ht="24">
      <c r="A89" s="42" t="s">
        <v>170</v>
      </c>
      <c r="B89" s="31" t="s">
        <v>28</v>
      </c>
      <c r="C89" s="41" t="s">
        <v>171</v>
      </c>
      <c r="D89" s="33">
        <v>119000</v>
      </c>
      <c r="E89" s="33">
        <v>24296.81</v>
      </c>
      <c r="F89" s="34">
        <v>94703.19</v>
      </c>
    </row>
    <row r="90" spans="1:6" ht="60">
      <c r="A90" s="42" t="s">
        <v>172</v>
      </c>
      <c r="B90" s="31" t="s">
        <v>28</v>
      </c>
      <c r="C90" s="41" t="s">
        <v>173</v>
      </c>
      <c r="D90" s="33">
        <v>400000</v>
      </c>
      <c r="E90" s="33">
        <v>13102.1</v>
      </c>
      <c r="F90" s="34">
        <v>386897.9</v>
      </c>
    </row>
    <row r="91" spans="1:6" ht="72">
      <c r="A91" s="42" t="s">
        <v>174</v>
      </c>
      <c r="B91" s="31" t="s">
        <v>28</v>
      </c>
      <c r="C91" s="41" t="s">
        <v>175</v>
      </c>
      <c r="D91" s="33">
        <v>0</v>
      </c>
      <c r="E91" s="33">
        <v>-19617.009999999998</v>
      </c>
      <c r="F91" s="34">
        <v>0</v>
      </c>
    </row>
    <row r="92" spans="1:6" ht="60">
      <c r="A92" s="42" t="s">
        <v>176</v>
      </c>
      <c r="B92" s="31" t="s">
        <v>28</v>
      </c>
      <c r="C92" s="41" t="s">
        <v>177</v>
      </c>
      <c r="D92" s="33">
        <v>0</v>
      </c>
      <c r="E92" s="33">
        <v>0</v>
      </c>
      <c r="F92" s="34">
        <v>0</v>
      </c>
    </row>
    <row r="93" spans="1:6" ht="48">
      <c r="A93" s="42" t="s">
        <v>178</v>
      </c>
      <c r="B93" s="31" t="s">
        <v>28</v>
      </c>
      <c r="C93" s="41" t="s">
        <v>179</v>
      </c>
      <c r="D93" s="33">
        <v>1200000</v>
      </c>
      <c r="E93" s="33">
        <v>3500</v>
      </c>
      <c r="F93" s="34">
        <f>D93-E93</f>
        <v>1196500</v>
      </c>
    </row>
    <row r="94" spans="1:6" ht="60">
      <c r="A94" s="42" t="s">
        <v>180</v>
      </c>
      <c r="B94" s="31" t="s">
        <v>28</v>
      </c>
      <c r="C94" s="41" t="s">
        <v>181</v>
      </c>
      <c r="D94" s="33">
        <v>0</v>
      </c>
      <c r="E94" s="33">
        <v>83416.11</v>
      </c>
      <c r="F94" s="34">
        <v>0</v>
      </c>
    </row>
    <row r="95" spans="1:6" ht="60">
      <c r="A95" s="42" t="s">
        <v>182</v>
      </c>
      <c r="B95" s="31" t="s">
        <v>28</v>
      </c>
      <c r="C95" s="41" t="s">
        <v>183</v>
      </c>
      <c r="D95" s="33">
        <v>0</v>
      </c>
      <c r="E95" s="33">
        <v>-2593.41</v>
      </c>
      <c r="F95" s="34">
        <v>0</v>
      </c>
    </row>
    <row r="96" spans="1:6" ht="24">
      <c r="A96" s="42" t="s">
        <v>184</v>
      </c>
      <c r="B96" s="31" t="s">
        <v>28</v>
      </c>
      <c r="C96" s="41" t="s">
        <v>185</v>
      </c>
      <c r="D96" s="33">
        <v>0</v>
      </c>
      <c r="E96" s="33">
        <v>54782.27</v>
      </c>
      <c r="F96" s="34">
        <v>0</v>
      </c>
    </row>
    <row r="97" spans="1:6">
      <c r="A97" s="42" t="s">
        <v>186</v>
      </c>
      <c r="B97" s="31" t="s">
        <v>28</v>
      </c>
      <c r="C97" s="41" t="s">
        <v>187</v>
      </c>
      <c r="D97" s="33">
        <v>4330000</v>
      </c>
      <c r="E97" s="33">
        <v>212173.55</v>
      </c>
      <c r="F97" s="34">
        <v>4117826.45</v>
      </c>
    </row>
    <row r="98" spans="1:6" ht="48">
      <c r="A98" s="42" t="s">
        <v>188</v>
      </c>
      <c r="B98" s="31" t="s">
        <v>28</v>
      </c>
      <c r="C98" s="41" t="s">
        <v>189</v>
      </c>
      <c r="D98" s="33">
        <v>119722000</v>
      </c>
      <c r="E98" s="33">
        <v>9977000</v>
      </c>
      <c r="F98" s="34">
        <v>109745000</v>
      </c>
    </row>
    <row r="99" spans="1:6" ht="24">
      <c r="A99" s="42" t="s">
        <v>190</v>
      </c>
      <c r="B99" s="31" t="s">
        <v>28</v>
      </c>
      <c r="C99" s="41" t="s">
        <v>191</v>
      </c>
      <c r="D99" s="33">
        <v>1197568100</v>
      </c>
      <c r="E99" s="33">
        <v>99797000</v>
      </c>
      <c r="F99" s="34">
        <v>1097771100</v>
      </c>
    </row>
    <row r="100" spans="1:6" ht="48">
      <c r="A100" s="42" t="s">
        <v>192</v>
      </c>
      <c r="B100" s="31" t="s">
        <v>28</v>
      </c>
      <c r="C100" s="41" t="s">
        <v>193</v>
      </c>
      <c r="D100" s="33">
        <v>20426500</v>
      </c>
      <c r="E100" s="33">
        <v>0</v>
      </c>
      <c r="F100" s="34">
        <v>20426500</v>
      </c>
    </row>
    <row r="101" spans="1:6" ht="36">
      <c r="A101" s="42" t="s">
        <v>194</v>
      </c>
      <c r="B101" s="31" t="s">
        <v>28</v>
      </c>
      <c r="C101" s="41" t="s">
        <v>195</v>
      </c>
      <c r="D101" s="33">
        <v>12355900</v>
      </c>
      <c r="E101" s="33">
        <v>12355900</v>
      </c>
      <c r="F101" s="34">
        <v>0</v>
      </c>
    </row>
    <row r="102" spans="1:6" ht="60">
      <c r="A102" s="42" t="s">
        <v>196</v>
      </c>
      <c r="B102" s="31" t="s">
        <v>28</v>
      </c>
      <c r="C102" s="41" t="s">
        <v>197</v>
      </c>
      <c r="D102" s="33">
        <v>239200</v>
      </c>
      <c r="E102" s="33">
        <v>0</v>
      </c>
      <c r="F102" s="34">
        <v>239200</v>
      </c>
    </row>
    <row r="103" spans="1:6" ht="36">
      <c r="A103" s="42" t="s">
        <v>198</v>
      </c>
      <c r="B103" s="31" t="s">
        <v>28</v>
      </c>
      <c r="C103" s="41" t="s">
        <v>199</v>
      </c>
      <c r="D103" s="33">
        <v>4653600</v>
      </c>
      <c r="E103" s="33">
        <v>4653600</v>
      </c>
      <c r="F103" s="34">
        <v>0</v>
      </c>
    </row>
    <row r="104" spans="1:6" ht="48">
      <c r="A104" s="42" t="s">
        <v>200</v>
      </c>
      <c r="B104" s="31" t="s">
        <v>28</v>
      </c>
      <c r="C104" s="41" t="s">
        <v>201</v>
      </c>
      <c r="D104" s="33">
        <v>14036000</v>
      </c>
      <c r="E104" s="33">
        <v>1170000</v>
      </c>
      <c r="F104" s="34">
        <v>12866000</v>
      </c>
    </row>
    <row r="105" spans="1:6" ht="84">
      <c r="A105" s="42" t="s">
        <v>202</v>
      </c>
      <c r="B105" s="31" t="s">
        <v>28</v>
      </c>
      <c r="C105" s="41" t="s">
        <v>203</v>
      </c>
      <c r="D105" s="33">
        <v>2967900</v>
      </c>
      <c r="E105" s="33">
        <v>2967900</v>
      </c>
      <c r="F105" s="34">
        <v>0</v>
      </c>
    </row>
    <row r="106" spans="1:6" ht="36">
      <c r="A106" s="42" t="s">
        <v>204</v>
      </c>
      <c r="B106" s="31" t="s">
        <v>28</v>
      </c>
      <c r="C106" s="41" t="s">
        <v>205</v>
      </c>
      <c r="D106" s="33">
        <v>9041800</v>
      </c>
      <c r="E106" s="33">
        <v>9041800</v>
      </c>
      <c r="F106" s="34">
        <v>0</v>
      </c>
    </row>
    <row r="107" spans="1:6" ht="24">
      <c r="A107" s="42" t="s">
        <v>206</v>
      </c>
      <c r="B107" s="31" t="s">
        <v>28</v>
      </c>
      <c r="C107" s="41" t="s">
        <v>207</v>
      </c>
      <c r="D107" s="33">
        <v>6175000</v>
      </c>
      <c r="E107" s="33">
        <v>1587975</v>
      </c>
      <c r="F107" s="34">
        <v>4587025</v>
      </c>
    </row>
    <row r="108" spans="1:6" ht="36">
      <c r="A108" s="42" t="s">
        <v>208</v>
      </c>
      <c r="B108" s="31" t="s">
        <v>28</v>
      </c>
      <c r="C108" s="41" t="s">
        <v>209</v>
      </c>
      <c r="D108" s="33">
        <v>1043800</v>
      </c>
      <c r="E108" s="33">
        <v>1043800</v>
      </c>
      <c r="F108" s="34">
        <v>0</v>
      </c>
    </row>
    <row r="109" spans="1:6" ht="168">
      <c r="A109" s="42" t="s">
        <v>210</v>
      </c>
      <c r="B109" s="31" t="s">
        <v>28</v>
      </c>
      <c r="C109" s="41" t="s">
        <v>211</v>
      </c>
      <c r="D109" s="33">
        <v>16300</v>
      </c>
      <c r="E109" s="33">
        <v>16300</v>
      </c>
      <c r="F109" s="34">
        <v>0</v>
      </c>
    </row>
    <row r="110" spans="1:6" ht="60">
      <c r="A110" s="42" t="s">
        <v>212</v>
      </c>
      <c r="B110" s="31" t="s">
        <v>28</v>
      </c>
      <c r="C110" s="41" t="s">
        <v>213</v>
      </c>
      <c r="D110" s="33">
        <v>19467600</v>
      </c>
      <c r="E110" s="33">
        <v>4866900</v>
      </c>
      <c r="F110" s="34">
        <v>14600700</v>
      </c>
    </row>
    <row r="111" spans="1:6" ht="60">
      <c r="A111" s="42" t="s">
        <v>214</v>
      </c>
      <c r="B111" s="31" t="s">
        <v>28</v>
      </c>
      <c r="C111" s="41" t="s">
        <v>215</v>
      </c>
      <c r="D111" s="33">
        <v>0</v>
      </c>
      <c r="E111" s="33">
        <v>-1041.4100000000001</v>
      </c>
      <c r="F111" s="34">
        <v>0</v>
      </c>
    </row>
    <row r="112" spans="1:6" ht="60">
      <c r="A112" s="42" t="s">
        <v>216</v>
      </c>
      <c r="B112" s="31" t="s">
        <v>28</v>
      </c>
      <c r="C112" s="41" t="s">
        <v>217</v>
      </c>
      <c r="D112" s="33">
        <v>0</v>
      </c>
      <c r="E112" s="33">
        <v>-35.950000000000003</v>
      </c>
      <c r="F112" s="34">
        <v>0</v>
      </c>
    </row>
    <row r="113" spans="1:6" ht="36">
      <c r="A113" s="42" t="s">
        <v>218</v>
      </c>
      <c r="B113" s="31" t="s">
        <v>28</v>
      </c>
      <c r="C113" s="41" t="s">
        <v>219</v>
      </c>
      <c r="D113" s="33">
        <v>0</v>
      </c>
      <c r="E113" s="33">
        <v>-109186.97</v>
      </c>
      <c r="F113" s="34">
        <v>0</v>
      </c>
    </row>
    <row r="114" spans="1:6" ht="96">
      <c r="A114" s="42" t="s">
        <v>220</v>
      </c>
      <c r="B114" s="31" t="s">
        <v>28</v>
      </c>
      <c r="C114" s="41" t="s">
        <v>221</v>
      </c>
      <c r="D114" s="33">
        <v>0</v>
      </c>
      <c r="E114" s="33">
        <v>-253700</v>
      </c>
      <c r="F114" s="34">
        <v>0</v>
      </c>
    </row>
    <row r="115" spans="1:6" ht="60">
      <c r="A115" s="42" t="s">
        <v>222</v>
      </c>
      <c r="B115" s="31" t="s">
        <v>28</v>
      </c>
      <c r="C115" s="41" t="s">
        <v>223</v>
      </c>
      <c r="D115" s="33">
        <v>0</v>
      </c>
      <c r="E115" s="33">
        <v>-523741.94</v>
      </c>
      <c r="F115" s="34">
        <v>0</v>
      </c>
    </row>
    <row r="116" spans="1:6" ht="108">
      <c r="A116" s="42" t="s">
        <v>224</v>
      </c>
      <c r="B116" s="31" t="s">
        <v>28</v>
      </c>
      <c r="C116" s="41" t="s">
        <v>225</v>
      </c>
      <c r="D116" s="33">
        <v>0</v>
      </c>
      <c r="E116" s="33">
        <v>-1737480.45</v>
      </c>
      <c r="F116" s="34">
        <v>0</v>
      </c>
    </row>
    <row r="117" spans="1:6" ht="96">
      <c r="A117" s="42" t="s">
        <v>226</v>
      </c>
      <c r="B117" s="31" t="s">
        <v>28</v>
      </c>
      <c r="C117" s="41" t="s">
        <v>227</v>
      </c>
      <c r="D117" s="33">
        <v>0</v>
      </c>
      <c r="E117" s="33">
        <v>-290554.26</v>
      </c>
      <c r="F117" s="34">
        <v>0</v>
      </c>
    </row>
    <row r="118" spans="1:6" ht="48">
      <c r="A118" s="42" t="s">
        <v>228</v>
      </c>
      <c r="B118" s="31" t="s">
        <v>28</v>
      </c>
      <c r="C118" s="41" t="s">
        <v>229</v>
      </c>
      <c r="D118" s="33">
        <v>0</v>
      </c>
      <c r="E118" s="33">
        <v>-978385.29</v>
      </c>
      <c r="F118" s="34">
        <v>0</v>
      </c>
    </row>
    <row r="119" spans="1:6" ht="24">
      <c r="A119" s="42" t="s">
        <v>230</v>
      </c>
      <c r="B119" s="31" t="s">
        <v>28</v>
      </c>
      <c r="C119" s="41" t="s">
        <v>231</v>
      </c>
      <c r="D119" s="33">
        <v>0</v>
      </c>
      <c r="E119" s="33">
        <v>-754151.9</v>
      </c>
      <c r="F119" s="34">
        <v>0</v>
      </c>
    </row>
    <row r="120" spans="1:6" ht="48">
      <c r="A120" s="42" t="s">
        <v>232</v>
      </c>
      <c r="B120" s="31" t="s">
        <v>28</v>
      </c>
      <c r="C120" s="41" t="s">
        <v>233</v>
      </c>
      <c r="D120" s="33">
        <v>0</v>
      </c>
      <c r="E120" s="33">
        <v>-95094.31</v>
      </c>
      <c r="F120" s="34">
        <v>0</v>
      </c>
    </row>
    <row r="121" spans="1:6" ht="144">
      <c r="A121" s="42" t="s">
        <v>234</v>
      </c>
      <c r="B121" s="31" t="s">
        <v>28</v>
      </c>
      <c r="C121" s="41" t="s">
        <v>235</v>
      </c>
      <c r="D121" s="33">
        <v>0</v>
      </c>
      <c r="E121" s="33">
        <v>-17200</v>
      </c>
      <c r="F121" s="34">
        <v>0</v>
      </c>
    </row>
    <row r="122" spans="1:6" ht="72">
      <c r="A122" s="42" t="s">
        <v>236</v>
      </c>
      <c r="B122" s="31" t="s">
        <v>28</v>
      </c>
      <c r="C122" s="41" t="s">
        <v>237</v>
      </c>
      <c r="D122" s="33">
        <v>0</v>
      </c>
      <c r="E122" s="33">
        <v>-120874.55</v>
      </c>
      <c r="F122" s="34">
        <v>0</v>
      </c>
    </row>
    <row r="123" spans="1:6" ht="84">
      <c r="A123" s="42" t="s">
        <v>238</v>
      </c>
      <c r="B123" s="31" t="s">
        <v>28</v>
      </c>
      <c r="C123" s="41" t="s">
        <v>239</v>
      </c>
      <c r="D123" s="33">
        <v>2513000</v>
      </c>
      <c r="E123" s="33">
        <v>0</v>
      </c>
      <c r="F123" s="34">
        <v>2513000</v>
      </c>
    </row>
    <row r="124" spans="1:6" ht="132">
      <c r="A124" s="42" t="s">
        <v>240</v>
      </c>
      <c r="B124" s="31" t="s">
        <v>28</v>
      </c>
      <c r="C124" s="41" t="s">
        <v>241</v>
      </c>
      <c r="D124" s="33">
        <v>0</v>
      </c>
      <c r="E124" s="33">
        <v>-37412.449999999997</v>
      </c>
      <c r="F124" s="34">
        <v>0</v>
      </c>
    </row>
    <row r="125" spans="1:6" ht="156">
      <c r="A125" s="42" t="s">
        <v>242</v>
      </c>
      <c r="B125" s="31" t="s">
        <v>28</v>
      </c>
      <c r="C125" s="41" t="s">
        <v>243</v>
      </c>
      <c r="D125" s="33">
        <v>0</v>
      </c>
      <c r="E125" s="33">
        <v>37412.449999999997</v>
      </c>
      <c r="F125" s="34">
        <v>0</v>
      </c>
    </row>
    <row r="126" spans="1:6" ht="36">
      <c r="A126" s="42" t="s">
        <v>244</v>
      </c>
      <c r="B126" s="31" t="s">
        <v>28</v>
      </c>
      <c r="C126" s="41" t="s">
        <v>245</v>
      </c>
      <c r="D126" s="33">
        <v>250000</v>
      </c>
      <c r="E126" s="33">
        <v>0</v>
      </c>
      <c r="F126" s="34">
        <v>250000</v>
      </c>
    </row>
    <row r="127" spans="1:6" ht="108">
      <c r="A127" s="42" t="s">
        <v>246</v>
      </c>
      <c r="B127" s="31" t="s">
        <v>28</v>
      </c>
      <c r="C127" s="41" t="s">
        <v>247</v>
      </c>
      <c r="D127" s="50">
        <v>3937200</v>
      </c>
      <c r="E127" s="50">
        <v>984300</v>
      </c>
      <c r="F127" s="34">
        <v>2952900</v>
      </c>
    </row>
    <row r="128" spans="1:6" ht="36">
      <c r="A128" s="42" t="s">
        <v>248</v>
      </c>
      <c r="B128" s="31" t="s">
        <v>28</v>
      </c>
      <c r="C128" s="49" t="s">
        <v>249</v>
      </c>
      <c r="D128" s="33">
        <v>0</v>
      </c>
      <c r="E128" s="33">
        <v>-11454629.199999999</v>
      </c>
      <c r="F128" s="34">
        <v>0</v>
      </c>
    </row>
    <row r="129" spans="1:6" ht="36">
      <c r="A129" s="42" t="s">
        <v>250</v>
      </c>
      <c r="B129" s="31" t="s">
        <v>28</v>
      </c>
      <c r="C129" s="49" t="s">
        <v>251</v>
      </c>
      <c r="D129" s="33">
        <v>0</v>
      </c>
      <c r="E129" s="33">
        <v>-412199.54</v>
      </c>
      <c r="F129" s="34">
        <v>0</v>
      </c>
    </row>
    <row r="130" spans="1:6" ht="60">
      <c r="A130" s="42" t="s">
        <v>252</v>
      </c>
      <c r="B130" s="31" t="s">
        <v>28</v>
      </c>
      <c r="C130" s="41" t="s">
        <v>253</v>
      </c>
      <c r="D130" s="33">
        <v>0</v>
      </c>
      <c r="E130" s="33">
        <v>-2635105.0699999998</v>
      </c>
      <c r="F130" s="34">
        <v>0</v>
      </c>
    </row>
    <row r="131" spans="1:6" ht="120">
      <c r="A131" s="42" t="s">
        <v>254</v>
      </c>
      <c r="B131" s="31" t="s">
        <v>28</v>
      </c>
      <c r="C131" s="41" t="s">
        <v>255</v>
      </c>
      <c r="D131" s="33">
        <v>0</v>
      </c>
      <c r="E131" s="33">
        <v>-32948.67</v>
      </c>
      <c r="F131" s="34">
        <v>0</v>
      </c>
    </row>
    <row r="132" spans="1:6" ht="108">
      <c r="A132" s="42" t="s">
        <v>256</v>
      </c>
      <c r="B132" s="31" t="s">
        <v>28</v>
      </c>
      <c r="C132" s="41" t="s">
        <v>257</v>
      </c>
      <c r="D132" s="33">
        <v>0</v>
      </c>
      <c r="E132" s="33">
        <v>-34188300</v>
      </c>
      <c r="F132" s="34">
        <v>0</v>
      </c>
    </row>
    <row r="133" spans="1:6" ht="84">
      <c r="A133" s="42" t="s">
        <v>258</v>
      </c>
      <c r="B133" s="31" t="s">
        <v>28</v>
      </c>
      <c r="C133" s="41" t="s">
        <v>259</v>
      </c>
      <c r="D133" s="33">
        <v>0</v>
      </c>
      <c r="E133" s="33">
        <v>-46694.74</v>
      </c>
      <c r="F133" s="34">
        <v>0</v>
      </c>
    </row>
    <row r="134" spans="1:6" ht="120.75" thickBot="1">
      <c r="A134" s="42" t="s">
        <v>260</v>
      </c>
      <c r="B134" s="31" t="s">
        <v>28</v>
      </c>
      <c r="C134" s="41" t="s">
        <v>261</v>
      </c>
      <c r="D134" s="33">
        <v>0</v>
      </c>
      <c r="E134" s="33">
        <v>-9982800</v>
      </c>
      <c r="F134" s="34">
        <v>0</v>
      </c>
    </row>
    <row r="135" spans="1:6" ht="12" customHeight="1">
      <c r="A135" s="36"/>
      <c r="B135" s="37"/>
      <c r="C135" s="37"/>
      <c r="D135" s="37"/>
      <c r="E135" s="37"/>
      <c r="F135" s="37"/>
    </row>
    <row r="136" spans="1:6" ht="36.200000000000003" customHeight="1">
      <c r="A136" s="55"/>
      <c r="B136" s="56"/>
      <c r="C136" s="56"/>
      <c r="D136" s="56"/>
      <c r="E136" s="56"/>
      <c r="F136" s="56"/>
    </row>
  </sheetData>
  <mergeCells count="12">
    <mergeCell ref="A2:D2"/>
    <mergeCell ref="A4:D4"/>
    <mergeCell ref="B6:D6"/>
    <mergeCell ref="B7:D7"/>
    <mergeCell ref="A11:F11"/>
    <mergeCell ref="F13:F14"/>
    <mergeCell ref="A136:F136"/>
    <mergeCell ref="A13:A14"/>
    <mergeCell ref="B13:B14"/>
    <mergeCell ref="C13:C14"/>
    <mergeCell ref="D13:D14"/>
    <mergeCell ref="E13:E14"/>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75"/>
  <sheetViews>
    <sheetView showGridLines="0" zoomScaleSheetLayoutView="100" workbookViewId="0">
      <selection activeCell="A2" sqref="A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63" t="s">
        <v>262</v>
      </c>
      <c r="B1" s="64"/>
      <c r="C1" s="64"/>
      <c r="D1" s="64"/>
      <c r="E1" s="64"/>
      <c r="F1" s="64"/>
      <c r="G1" s="3"/>
      <c r="H1" s="3"/>
    </row>
    <row r="2" spans="1:8" ht="12" customHeight="1">
      <c r="A2" s="39"/>
      <c r="B2" s="39"/>
      <c r="C2" s="39"/>
      <c r="D2" s="51"/>
      <c r="E2" s="9"/>
      <c r="F2" s="40" t="s">
        <v>263</v>
      </c>
      <c r="G2" s="8"/>
      <c r="H2" s="8"/>
    </row>
    <row r="3" spans="1:8" ht="27" customHeight="1">
      <c r="A3" s="67" t="s">
        <v>21</v>
      </c>
      <c r="B3" s="69" t="s">
        <v>22</v>
      </c>
      <c r="C3" s="69" t="s">
        <v>264</v>
      </c>
      <c r="D3" s="53" t="s">
        <v>24</v>
      </c>
      <c r="E3" s="53" t="s">
        <v>25</v>
      </c>
      <c r="F3" s="53" t="s">
        <v>26</v>
      </c>
      <c r="G3" s="65"/>
      <c r="H3" s="4"/>
    </row>
    <row r="4" spans="1:8" ht="45" customHeight="1">
      <c r="A4" s="68"/>
      <c r="B4" s="70"/>
      <c r="C4" s="70"/>
      <c r="D4" s="54"/>
      <c r="E4" s="54"/>
      <c r="F4" s="54"/>
      <c r="G4" s="66"/>
      <c r="H4" s="21"/>
    </row>
    <row r="5" spans="1:8" ht="15.75" customHeight="1">
      <c r="A5" s="20">
        <v>1</v>
      </c>
      <c r="B5" s="22">
        <v>2</v>
      </c>
      <c r="C5" s="22">
        <v>3</v>
      </c>
      <c r="D5" s="22">
        <v>4</v>
      </c>
      <c r="E5" s="22">
        <v>5</v>
      </c>
      <c r="F5" s="22">
        <v>6</v>
      </c>
      <c r="G5" s="4"/>
      <c r="H5" s="23"/>
    </row>
    <row r="6" spans="1:8" ht="24">
      <c r="A6" s="24" t="s">
        <v>265</v>
      </c>
      <c r="B6" s="25" t="s">
        <v>266</v>
      </c>
      <c r="C6" s="26" t="s">
        <v>29</v>
      </c>
      <c r="D6" s="27">
        <f>SUM(D7:D172)</f>
        <v>3731225445</v>
      </c>
      <c r="E6" s="27">
        <f>SUM(E7:E172)</f>
        <v>158896485.38000003</v>
      </c>
      <c r="F6" s="28">
        <f>D6-E6</f>
        <v>3572328959.6199999</v>
      </c>
      <c r="G6" s="29"/>
      <c r="H6" s="29"/>
    </row>
    <row r="7" spans="1:8" ht="24">
      <c r="A7" s="30" t="s">
        <v>267</v>
      </c>
      <c r="B7" s="31" t="s">
        <v>266</v>
      </c>
      <c r="C7" s="32" t="s">
        <v>268</v>
      </c>
      <c r="D7" s="33">
        <v>3359000</v>
      </c>
      <c r="E7" s="33">
        <v>328810.48</v>
      </c>
      <c r="F7" s="34">
        <v>3030189.52</v>
      </c>
      <c r="G7" s="35"/>
      <c r="H7" s="35"/>
    </row>
    <row r="8" spans="1:8" ht="36">
      <c r="A8" s="30" t="s">
        <v>269</v>
      </c>
      <c r="B8" s="31" t="s">
        <v>266</v>
      </c>
      <c r="C8" s="32" t="s">
        <v>270</v>
      </c>
      <c r="D8" s="33">
        <v>584000</v>
      </c>
      <c r="E8" s="33">
        <v>0</v>
      </c>
      <c r="F8" s="34">
        <v>584000</v>
      </c>
      <c r="G8" s="35"/>
      <c r="H8" s="35"/>
    </row>
    <row r="9" spans="1:8" ht="36">
      <c r="A9" s="30" t="s">
        <v>271</v>
      </c>
      <c r="B9" s="31" t="s">
        <v>266</v>
      </c>
      <c r="C9" s="32" t="s">
        <v>272</v>
      </c>
      <c r="D9" s="33">
        <v>754200</v>
      </c>
      <c r="E9" s="33">
        <v>0</v>
      </c>
      <c r="F9" s="34">
        <v>754200</v>
      </c>
      <c r="G9" s="35"/>
      <c r="H9" s="35"/>
    </row>
    <row r="10" spans="1:8" ht="24">
      <c r="A10" s="30" t="s">
        <v>267</v>
      </c>
      <c r="B10" s="31" t="s">
        <v>266</v>
      </c>
      <c r="C10" s="32" t="s">
        <v>273</v>
      </c>
      <c r="D10" s="33">
        <v>199150700</v>
      </c>
      <c r="E10" s="33">
        <v>4990721.82</v>
      </c>
      <c r="F10" s="34">
        <v>194159978.18000001</v>
      </c>
      <c r="G10" s="35"/>
      <c r="H10" s="35"/>
    </row>
    <row r="11" spans="1:8" ht="36">
      <c r="A11" s="30" t="s">
        <v>269</v>
      </c>
      <c r="B11" s="31" t="s">
        <v>266</v>
      </c>
      <c r="C11" s="32" t="s">
        <v>274</v>
      </c>
      <c r="D11" s="33">
        <v>3016600</v>
      </c>
      <c r="E11" s="33">
        <v>5300</v>
      </c>
      <c r="F11" s="34">
        <v>3011300</v>
      </c>
      <c r="G11" s="35"/>
      <c r="H11" s="35"/>
    </row>
    <row r="12" spans="1:8" ht="36">
      <c r="A12" s="30" t="s">
        <v>271</v>
      </c>
      <c r="B12" s="31" t="s">
        <v>266</v>
      </c>
      <c r="C12" s="32" t="s">
        <v>275</v>
      </c>
      <c r="D12" s="33">
        <v>50901244.25</v>
      </c>
      <c r="E12" s="33">
        <v>6891796.2000000002</v>
      </c>
      <c r="F12" s="34">
        <v>44009448.049999997</v>
      </c>
      <c r="G12" s="35"/>
      <c r="H12" s="35"/>
    </row>
    <row r="13" spans="1:8" ht="24">
      <c r="A13" s="30" t="s">
        <v>276</v>
      </c>
      <c r="B13" s="31" t="s">
        <v>266</v>
      </c>
      <c r="C13" s="32" t="s">
        <v>277</v>
      </c>
      <c r="D13" s="33">
        <v>7767400</v>
      </c>
      <c r="E13" s="33">
        <v>303806.17</v>
      </c>
      <c r="F13" s="34">
        <v>7463593.8300000001</v>
      </c>
      <c r="G13" s="35"/>
      <c r="H13" s="35"/>
    </row>
    <row r="14" spans="1:8">
      <c r="A14" s="30" t="s">
        <v>278</v>
      </c>
      <c r="B14" s="31" t="s">
        <v>266</v>
      </c>
      <c r="C14" s="32" t="s">
        <v>279</v>
      </c>
      <c r="D14" s="33">
        <v>21240800</v>
      </c>
      <c r="E14" s="33">
        <v>911577.77</v>
      </c>
      <c r="F14" s="34">
        <v>20329222.23</v>
      </c>
      <c r="G14" s="35"/>
      <c r="H14" s="35"/>
    </row>
    <row r="15" spans="1:8">
      <c r="A15" s="30" t="s">
        <v>280</v>
      </c>
      <c r="B15" s="31" t="s">
        <v>266</v>
      </c>
      <c r="C15" s="32" t="s">
        <v>281</v>
      </c>
      <c r="D15" s="33">
        <v>16675404</v>
      </c>
      <c r="E15" s="33">
        <v>1785637.36</v>
      </c>
      <c r="F15" s="34">
        <v>14889766.640000001</v>
      </c>
      <c r="G15" s="35"/>
      <c r="H15" s="35"/>
    </row>
    <row r="16" spans="1:8">
      <c r="A16" s="30" t="s">
        <v>282</v>
      </c>
      <c r="B16" s="31" t="s">
        <v>266</v>
      </c>
      <c r="C16" s="32" t="s">
        <v>283</v>
      </c>
      <c r="D16" s="33">
        <v>205100</v>
      </c>
      <c r="E16" s="33">
        <v>43848.75</v>
      </c>
      <c r="F16" s="34">
        <v>161251.25</v>
      </c>
      <c r="G16" s="35"/>
      <c r="H16" s="35"/>
    </row>
    <row r="17" spans="1:8">
      <c r="A17" s="30" t="s">
        <v>284</v>
      </c>
      <c r="B17" s="31" t="s">
        <v>266</v>
      </c>
      <c r="C17" s="32" t="s">
        <v>285</v>
      </c>
      <c r="D17" s="33">
        <v>32000</v>
      </c>
      <c r="E17" s="33">
        <v>4166.33</v>
      </c>
      <c r="F17" s="34">
        <v>27833.67</v>
      </c>
      <c r="G17" s="35"/>
      <c r="H17" s="35"/>
    </row>
    <row r="18" spans="1:8" ht="24">
      <c r="A18" s="30" t="s">
        <v>267</v>
      </c>
      <c r="B18" s="31" t="s">
        <v>266</v>
      </c>
      <c r="C18" s="32" t="s">
        <v>286</v>
      </c>
      <c r="D18" s="33">
        <v>45627500</v>
      </c>
      <c r="E18" s="33">
        <v>1424246.35</v>
      </c>
      <c r="F18" s="34">
        <v>44203253.649999999</v>
      </c>
      <c r="G18" s="35"/>
      <c r="H18" s="35"/>
    </row>
    <row r="19" spans="1:8" ht="36">
      <c r="A19" s="30" t="s">
        <v>269</v>
      </c>
      <c r="B19" s="31" t="s">
        <v>266</v>
      </c>
      <c r="C19" s="32" t="s">
        <v>287</v>
      </c>
      <c r="D19" s="33">
        <v>160100</v>
      </c>
      <c r="E19" s="33">
        <v>0</v>
      </c>
      <c r="F19" s="34">
        <v>160100</v>
      </c>
      <c r="G19" s="35"/>
      <c r="H19" s="35"/>
    </row>
    <row r="20" spans="1:8" ht="36">
      <c r="A20" s="30" t="s">
        <v>271</v>
      </c>
      <c r="B20" s="31" t="s">
        <v>266</v>
      </c>
      <c r="C20" s="32" t="s">
        <v>288</v>
      </c>
      <c r="D20" s="33">
        <v>12545971</v>
      </c>
      <c r="E20" s="33">
        <v>1732532.92</v>
      </c>
      <c r="F20" s="34">
        <v>10813438.08</v>
      </c>
      <c r="G20" s="35"/>
      <c r="H20" s="35"/>
    </row>
    <row r="21" spans="1:8" ht="24">
      <c r="A21" s="30" t="s">
        <v>276</v>
      </c>
      <c r="B21" s="31" t="s">
        <v>266</v>
      </c>
      <c r="C21" s="32" t="s">
        <v>289</v>
      </c>
      <c r="D21" s="33">
        <v>4695700</v>
      </c>
      <c r="E21" s="33">
        <v>533311.78</v>
      </c>
      <c r="F21" s="34">
        <v>4162388.22</v>
      </c>
      <c r="G21" s="35"/>
      <c r="H21" s="35"/>
    </row>
    <row r="22" spans="1:8">
      <c r="A22" s="30" t="s">
        <v>278</v>
      </c>
      <c r="B22" s="31" t="s">
        <v>266</v>
      </c>
      <c r="C22" s="32" t="s">
        <v>290</v>
      </c>
      <c r="D22" s="33">
        <v>1765100</v>
      </c>
      <c r="E22" s="33">
        <v>1175.03</v>
      </c>
      <c r="F22" s="34">
        <v>1763924.97</v>
      </c>
      <c r="G22" s="35"/>
      <c r="H22" s="35"/>
    </row>
    <row r="23" spans="1:8">
      <c r="A23" s="30" t="s">
        <v>282</v>
      </c>
      <c r="B23" s="31" t="s">
        <v>266</v>
      </c>
      <c r="C23" s="32" t="s">
        <v>291</v>
      </c>
      <c r="D23" s="33">
        <v>11600</v>
      </c>
      <c r="E23" s="33">
        <v>0</v>
      </c>
      <c r="F23" s="34">
        <v>11600</v>
      </c>
      <c r="G23" s="35"/>
      <c r="H23" s="35"/>
    </row>
    <row r="24" spans="1:8">
      <c r="A24" s="30" t="s">
        <v>292</v>
      </c>
      <c r="B24" s="31" t="s">
        <v>266</v>
      </c>
      <c r="C24" s="32" t="s">
        <v>293</v>
      </c>
      <c r="D24" s="33">
        <v>3482000</v>
      </c>
      <c r="E24" s="33">
        <v>0</v>
      </c>
      <c r="F24" s="34">
        <v>3482000</v>
      </c>
      <c r="G24" s="35"/>
      <c r="H24" s="35"/>
    </row>
    <row r="25" spans="1:8">
      <c r="A25" s="30" t="s">
        <v>294</v>
      </c>
      <c r="B25" s="31" t="s">
        <v>266</v>
      </c>
      <c r="C25" s="32" t="s">
        <v>295</v>
      </c>
      <c r="D25" s="33">
        <v>4314400</v>
      </c>
      <c r="E25" s="33">
        <v>99500</v>
      </c>
      <c r="F25" s="34">
        <v>4214900</v>
      </c>
      <c r="G25" s="35"/>
      <c r="H25" s="35"/>
    </row>
    <row r="26" spans="1:8" ht="36">
      <c r="A26" s="30" t="s">
        <v>296</v>
      </c>
      <c r="B26" s="31" t="s">
        <v>266</v>
      </c>
      <c r="C26" s="32" t="s">
        <v>297</v>
      </c>
      <c r="D26" s="33">
        <v>1131300</v>
      </c>
      <c r="E26" s="33">
        <v>80000</v>
      </c>
      <c r="F26" s="34">
        <v>1051300</v>
      </c>
      <c r="G26" s="35"/>
      <c r="H26" s="35"/>
    </row>
    <row r="27" spans="1:8" ht="24">
      <c r="A27" s="30" t="s">
        <v>267</v>
      </c>
      <c r="B27" s="31" t="s">
        <v>266</v>
      </c>
      <c r="C27" s="32" t="s">
        <v>298</v>
      </c>
      <c r="D27" s="33">
        <v>11596660</v>
      </c>
      <c r="E27" s="33">
        <v>172437.98</v>
      </c>
      <c r="F27" s="34">
        <v>11424222.02</v>
      </c>
      <c r="G27" s="35"/>
      <c r="H27" s="35"/>
    </row>
    <row r="28" spans="1:8" ht="36">
      <c r="A28" s="30" t="s">
        <v>269</v>
      </c>
      <c r="B28" s="31" t="s">
        <v>266</v>
      </c>
      <c r="C28" s="32" t="s">
        <v>299</v>
      </c>
      <c r="D28" s="33">
        <v>139600</v>
      </c>
      <c r="E28" s="33">
        <v>0</v>
      </c>
      <c r="F28" s="34">
        <v>139600</v>
      </c>
      <c r="G28" s="35"/>
      <c r="H28" s="35"/>
    </row>
    <row r="29" spans="1:8" ht="36">
      <c r="A29" s="30" t="s">
        <v>271</v>
      </c>
      <c r="B29" s="31" t="s">
        <v>266</v>
      </c>
      <c r="C29" s="32" t="s">
        <v>300</v>
      </c>
      <c r="D29" s="33">
        <v>3178740</v>
      </c>
      <c r="E29" s="33">
        <v>373055.58</v>
      </c>
      <c r="F29" s="34">
        <v>2805684.42</v>
      </c>
      <c r="G29" s="35"/>
      <c r="H29" s="35"/>
    </row>
    <row r="30" spans="1:8" ht="24">
      <c r="A30" s="30" t="s">
        <v>276</v>
      </c>
      <c r="B30" s="31" t="s">
        <v>266</v>
      </c>
      <c r="C30" s="32" t="s">
        <v>301</v>
      </c>
      <c r="D30" s="33">
        <v>1211190</v>
      </c>
      <c r="E30" s="33">
        <v>66009.960000000006</v>
      </c>
      <c r="F30" s="34">
        <v>1145180.04</v>
      </c>
      <c r="G30" s="35"/>
      <c r="H30" s="35"/>
    </row>
    <row r="31" spans="1:8">
      <c r="A31" s="30" t="s">
        <v>278</v>
      </c>
      <c r="B31" s="31" t="s">
        <v>266</v>
      </c>
      <c r="C31" s="32" t="s">
        <v>302</v>
      </c>
      <c r="D31" s="33">
        <v>3386710</v>
      </c>
      <c r="E31" s="33">
        <v>360708.45</v>
      </c>
      <c r="F31" s="34">
        <v>3026001.55</v>
      </c>
      <c r="G31" s="35"/>
      <c r="H31" s="35"/>
    </row>
    <row r="32" spans="1:8">
      <c r="A32" s="30" t="s">
        <v>280</v>
      </c>
      <c r="B32" s="31" t="s">
        <v>266</v>
      </c>
      <c r="C32" s="32" t="s">
        <v>303</v>
      </c>
      <c r="D32" s="33">
        <v>1097300</v>
      </c>
      <c r="E32" s="33">
        <v>44835.69</v>
      </c>
      <c r="F32" s="34">
        <v>1052464.31</v>
      </c>
      <c r="G32" s="35"/>
      <c r="H32" s="35"/>
    </row>
    <row r="33" spans="1:8" ht="24">
      <c r="A33" s="30" t="s">
        <v>304</v>
      </c>
      <c r="B33" s="31" t="s">
        <v>266</v>
      </c>
      <c r="C33" s="32" t="s">
        <v>305</v>
      </c>
      <c r="D33" s="33">
        <v>182055.75</v>
      </c>
      <c r="E33" s="33">
        <v>0</v>
      </c>
      <c r="F33" s="34">
        <v>182055.75</v>
      </c>
      <c r="G33" s="35"/>
      <c r="H33" s="35"/>
    </row>
    <row r="34" spans="1:8">
      <c r="A34" s="30" t="s">
        <v>282</v>
      </c>
      <c r="B34" s="31" t="s">
        <v>266</v>
      </c>
      <c r="C34" s="32" t="s">
        <v>306</v>
      </c>
      <c r="D34" s="33">
        <v>26800</v>
      </c>
      <c r="E34" s="33">
        <v>0</v>
      </c>
      <c r="F34" s="34">
        <v>26800</v>
      </c>
      <c r="G34" s="35"/>
      <c r="H34" s="35"/>
    </row>
    <row r="35" spans="1:8">
      <c r="A35" s="30" t="s">
        <v>284</v>
      </c>
      <c r="B35" s="31" t="s">
        <v>266</v>
      </c>
      <c r="C35" s="32" t="s">
        <v>307</v>
      </c>
      <c r="D35" s="33">
        <v>3000</v>
      </c>
      <c r="E35" s="33">
        <v>20.65</v>
      </c>
      <c r="F35" s="34">
        <v>2979.35</v>
      </c>
      <c r="G35" s="35"/>
      <c r="H35" s="35"/>
    </row>
    <row r="36" spans="1:8">
      <c r="A36" s="30" t="s">
        <v>294</v>
      </c>
      <c r="B36" s="31" t="s">
        <v>266</v>
      </c>
      <c r="C36" s="32" t="s">
        <v>308</v>
      </c>
      <c r="D36" s="33">
        <v>6134400</v>
      </c>
      <c r="E36" s="33">
        <v>141500</v>
      </c>
      <c r="F36" s="34">
        <v>5992900</v>
      </c>
      <c r="G36" s="35"/>
      <c r="H36" s="35"/>
    </row>
    <row r="37" spans="1:8" ht="24">
      <c r="A37" s="30" t="s">
        <v>309</v>
      </c>
      <c r="B37" s="31" t="s">
        <v>266</v>
      </c>
      <c r="C37" s="32" t="s">
        <v>310</v>
      </c>
      <c r="D37" s="33">
        <v>4500</v>
      </c>
      <c r="E37" s="33">
        <v>0</v>
      </c>
      <c r="F37" s="34">
        <v>4500</v>
      </c>
      <c r="G37" s="35"/>
      <c r="H37" s="35"/>
    </row>
    <row r="38" spans="1:8" ht="36">
      <c r="A38" s="30" t="s">
        <v>296</v>
      </c>
      <c r="B38" s="31" t="s">
        <v>266</v>
      </c>
      <c r="C38" s="32" t="s">
        <v>311</v>
      </c>
      <c r="D38" s="33">
        <v>1571800</v>
      </c>
      <c r="E38" s="33">
        <v>37934.53</v>
      </c>
      <c r="F38" s="34">
        <v>1533865.47</v>
      </c>
      <c r="G38" s="35"/>
      <c r="H38" s="35"/>
    </row>
    <row r="39" spans="1:8" ht="24">
      <c r="A39" s="30" t="s">
        <v>276</v>
      </c>
      <c r="B39" s="31" t="s">
        <v>266</v>
      </c>
      <c r="C39" s="32" t="s">
        <v>312</v>
      </c>
      <c r="D39" s="33">
        <v>1031000</v>
      </c>
      <c r="E39" s="33">
        <v>198129.48</v>
      </c>
      <c r="F39" s="34">
        <v>832870.52</v>
      </c>
      <c r="G39" s="35"/>
      <c r="H39" s="35"/>
    </row>
    <row r="40" spans="1:8">
      <c r="A40" s="30" t="s">
        <v>278</v>
      </c>
      <c r="B40" s="31" t="s">
        <v>266</v>
      </c>
      <c r="C40" s="32" t="s">
        <v>313</v>
      </c>
      <c r="D40" s="33">
        <v>1324500</v>
      </c>
      <c r="E40" s="33">
        <v>0</v>
      </c>
      <c r="F40" s="34">
        <v>1324500</v>
      </c>
      <c r="G40" s="35"/>
      <c r="H40" s="35"/>
    </row>
    <row r="41" spans="1:8">
      <c r="A41" s="30" t="s">
        <v>280</v>
      </c>
      <c r="B41" s="31" t="s">
        <v>266</v>
      </c>
      <c r="C41" s="32" t="s">
        <v>314</v>
      </c>
      <c r="D41" s="33">
        <v>424300</v>
      </c>
      <c r="E41" s="33">
        <v>28357.81</v>
      </c>
      <c r="F41" s="34">
        <v>395942.19</v>
      </c>
      <c r="G41" s="35"/>
      <c r="H41" s="35"/>
    </row>
    <row r="42" spans="1:8" ht="24">
      <c r="A42" s="30" t="s">
        <v>315</v>
      </c>
      <c r="B42" s="31" t="s">
        <v>266</v>
      </c>
      <c r="C42" s="32" t="s">
        <v>316</v>
      </c>
      <c r="D42" s="33">
        <v>147700</v>
      </c>
      <c r="E42" s="33">
        <v>0</v>
      </c>
      <c r="F42" s="34">
        <v>147700</v>
      </c>
      <c r="G42" s="35"/>
      <c r="H42" s="35"/>
    </row>
    <row r="43" spans="1:8">
      <c r="A43" s="30" t="s">
        <v>317</v>
      </c>
      <c r="B43" s="31" t="s">
        <v>266</v>
      </c>
      <c r="C43" s="32" t="s">
        <v>318</v>
      </c>
      <c r="D43" s="33">
        <v>58500</v>
      </c>
      <c r="E43" s="33">
        <v>0</v>
      </c>
      <c r="F43" s="34">
        <v>58500</v>
      </c>
      <c r="G43" s="35"/>
      <c r="H43" s="35"/>
    </row>
    <row r="44" spans="1:8" ht="48">
      <c r="A44" s="30" t="s">
        <v>319</v>
      </c>
      <c r="B44" s="31" t="s">
        <v>266</v>
      </c>
      <c r="C44" s="32" t="s">
        <v>320</v>
      </c>
      <c r="D44" s="33">
        <v>601700</v>
      </c>
      <c r="E44" s="33">
        <v>0</v>
      </c>
      <c r="F44" s="34">
        <v>601700</v>
      </c>
      <c r="G44" s="35"/>
      <c r="H44" s="35"/>
    </row>
    <row r="45" spans="1:8">
      <c r="A45" s="30" t="s">
        <v>282</v>
      </c>
      <c r="B45" s="31" t="s">
        <v>266</v>
      </c>
      <c r="C45" s="32" t="s">
        <v>321</v>
      </c>
      <c r="D45" s="33">
        <v>7700</v>
      </c>
      <c r="E45" s="33">
        <v>908</v>
      </c>
      <c r="F45" s="34">
        <v>6792</v>
      </c>
      <c r="G45" s="35"/>
      <c r="H45" s="35"/>
    </row>
    <row r="46" spans="1:8">
      <c r="A46" s="30" t="s">
        <v>284</v>
      </c>
      <c r="B46" s="31" t="s">
        <v>266</v>
      </c>
      <c r="C46" s="32" t="s">
        <v>322</v>
      </c>
      <c r="D46" s="33">
        <v>16800</v>
      </c>
      <c r="E46" s="33">
        <v>76.989999999999995</v>
      </c>
      <c r="F46" s="34">
        <v>16723.009999999998</v>
      </c>
      <c r="G46" s="35"/>
      <c r="H46" s="35"/>
    </row>
    <row r="47" spans="1:8" ht="48">
      <c r="A47" s="30" t="s">
        <v>323</v>
      </c>
      <c r="B47" s="31" t="s">
        <v>266</v>
      </c>
      <c r="C47" s="32" t="s">
        <v>324</v>
      </c>
      <c r="D47" s="33">
        <v>8933100</v>
      </c>
      <c r="E47" s="33">
        <v>744425</v>
      </c>
      <c r="F47" s="34">
        <v>8188675</v>
      </c>
      <c r="G47" s="35"/>
      <c r="H47" s="35"/>
    </row>
    <row r="48" spans="1:8" ht="24">
      <c r="A48" s="30" t="s">
        <v>325</v>
      </c>
      <c r="B48" s="31" t="s">
        <v>266</v>
      </c>
      <c r="C48" s="32" t="s">
        <v>326</v>
      </c>
      <c r="D48" s="33">
        <v>201494600</v>
      </c>
      <c r="E48" s="33">
        <v>0</v>
      </c>
      <c r="F48" s="34">
        <v>201494600</v>
      </c>
      <c r="G48" s="35"/>
      <c r="H48" s="35"/>
    </row>
    <row r="49" spans="1:8" ht="48">
      <c r="A49" s="30" t="s">
        <v>319</v>
      </c>
      <c r="B49" s="31" t="s">
        <v>266</v>
      </c>
      <c r="C49" s="32" t="s">
        <v>327</v>
      </c>
      <c r="D49" s="33">
        <v>30856000</v>
      </c>
      <c r="E49" s="33">
        <v>5000000</v>
      </c>
      <c r="F49" s="34">
        <v>25856000</v>
      </c>
      <c r="G49" s="35"/>
      <c r="H49" s="35"/>
    </row>
    <row r="50" spans="1:8">
      <c r="A50" s="30" t="s">
        <v>294</v>
      </c>
      <c r="B50" s="31" t="s">
        <v>266</v>
      </c>
      <c r="C50" s="32" t="s">
        <v>328</v>
      </c>
      <c r="D50" s="33">
        <v>64236300</v>
      </c>
      <c r="E50" s="33">
        <v>1882681.32</v>
      </c>
      <c r="F50" s="34">
        <v>62353618.68</v>
      </c>
      <c r="G50" s="35"/>
      <c r="H50" s="35"/>
    </row>
    <row r="51" spans="1:8" ht="24">
      <c r="A51" s="30" t="s">
        <v>309</v>
      </c>
      <c r="B51" s="31" t="s">
        <v>266</v>
      </c>
      <c r="C51" s="32" t="s">
        <v>329</v>
      </c>
      <c r="D51" s="33">
        <v>26900</v>
      </c>
      <c r="E51" s="33">
        <v>59.9</v>
      </c>
      <c r="F51" s="34">
        <v>26840.1</v>
      </c>
      <c r="G51" s="35"/>
      <c r="H51" s="35"/>
    </row>
    <row r="52" spans="1:8" ht="36">
      <c r="A52" s="30" t="s">
        <v>296</v>
      </c>
      <c r="B52" s="31" t="s">
        <v>266</v>
      </c>
      <c r="C52" s="32" t="s">
        <v>330</v>
      </c>
      <c r="D52" s="33">
        <v>15929200</v>
      </c>
      <c r="E52" s="33">
        <v>1657885.14</v>
      </c>
      <c r="F52" s="34">
        <v>14271314.859999999</v>
      </c>
      <c r="G52" s="35"/>
      <c r="H52" s="35"/>
    </row>
    <row r="53" spans="1:8" ht="24">
      <c r="A53" s="30" t="s">
        <v>267</v>
      </c>
      <c r="B53" s="31" t="s">
        <v>266</v>
      </c>
      <c r="C53" s="32" t="s">
        <v>331</v>
      </c>
      <c r="D53" s="33">
        <v>13267900</v>
      </c>
      <c r="E53" s="33">
        <v>306615.77</v>
      </c>
      <c r="F53" s="34">
        <v>12961284.23</v>
      </c>
      <c r="G53" s="35"/>
      <c r="H53" s="35"/>
    </row>
    <row r="54" spans="1:8" ht="36">
      <c r="A54" s="30" t="s">
        <v>269</v>
      </c>
      <c r="B54" s="31" t="s">
        <v>266</v>
      </c>
      <c r="C54" s="32" t="s">
        <v>332</v>
      </c>
      <c r="D54" s="33">
        <v>88500</v>
      </c>
      <c r="E54" s="33">
        <v>0</v>
      </c>
      <c r="F54" s="34">
        <v>88500</v>
      </c>
      <c r="G54" s="35"/>
      <c r="H54" s="35"/>
    </row>
    <row r="55" spans="1:8" ht="36">
      <c r="A55" s="30" t="s">
        <v>271</v>
      </c>
      <c r="B55" s="31" t="s">
        <v>266</v>
      </c>
      <c r="C55" s="32" t="s">
        <v>333</v>
      </c>
      <c r="D55" s="33">
        <v>3496500</v>
      </c>
      <c r="E55" s="33">
        <v>458974.89</v>
      </c>
      <c r="F55" s="34">
        <v>3037525.11</v>
      </c>
      <c r="G55" s="35"/>
      <c r="H55" s="35"/>
    </row>
    <row r="56" spans="1:8" ht="24">
      <c r="A56" s="30" t="s">
        <v>276</v>
      </c>
      <c r="B56" s="31" t="s">
        <v>266</v>
      </c>
      <c r="C56" s="32" t="s">
        <v>334</v>
      </c>
      <c r="D56" s="33">
        <v>2994950</v>
      </c>
      <c r="E56" s="33">
        <v>19509.78</v>
      </c>
      <c r="F56" s="34">
        <v>2975440.22</v>
      </c>
      <c r="G56" s="35"/>
      <c r="H56" s="35"/>
    </row>
    <row r="57" spans="1:8">
      <c r="A57" s="30" t="s">
        <v>278</v>
      </c>
      <c r="B57" s="31" t="s">
        <v>266</v>
      </c>
      <c r="C57" s="32" t="s">
        <v>335</v>
      </c>
      <c r="D57" s="33">
        <v>13116350</v>
      </c>
      <c r="E57" s="33">
        <v>100981.32</v>
      </c>
      <c r="F57" s="34">
        <v>13015368.68</v>
      </c>
      <c r="G57" s="35"/>
      <c r="H57" s="35"/>
    </row>
    <row r="58" spans="1:8">
      <c r="A58" s="30" t="s">
        <v>280</v>
      </c>
      <c r="B58" s="31" t="s">
        <v>266</v>
      </c>
      <c r="C58" s="32" t="s">
        <v>336</v>
      </c>
      <c r="D58" s="33">
        <v>11022700</v>
      </c>
      <c r="E58" s="33">
        <v>588449.55000000005</v>
      </c>
      <c r="F58" s="34">
        <v>10434250.449999999</v>
      </c>
      <c r="G58" s="35"/>
      <c r="H58" s="35"/>
    </row>
    <row r="59" spans="1:8" ht="24">
      <c r="A59" s="30" t="s">
        <v>315</v>
      </c>
      <c r="B59" s="31" t="s">
        <v>266</v>
      </c>
      <c r="C59" s="32" t="s">
        <v>337</v>
      </c>
      <c r="D59" s="33">
        <v>118200</v>
      </c>
      <c r="E59" s="33">
        <v>0</v>
      </c>
      <c r="F59" s="34">
        <v>118200</v>
      </c>
      <c r="G59" s="35"/>
      <c r="H59" s="35"/>
    </row>
    <row r="60" spans="1:8" ht="24">
      <c r="A60" s="30" t="s">
        <v>338</v>
      </c>
      <c r="B60" s="31" t="s">
        <v>266</v>
      </c>
      <c r="C60" s="32" t="s">
        <v>339</v>
      </c>
      <c r="D60" s="33">
        <v>150000</v>
      </c>
      <c r="E60" s="33">
        <v>0</v>
      </c>
      <c r="F60" s="34">
        <v>150000</v>
      </c>
      <c r="G60" s="35"/>
      <c r="H60" s="35"/>
    </row>
    <row r="61" spans="1:8" ht="48">
      <c r="A61" s="30" t="s">
        <v>323</v>
      </c>
      <c r="B61" s="31" t="s">
        <v>266</v>
      </c>
      <c r="C61" s="32" t="s">
        <v>340</v>
      </c>
      <c r="D61" s="33">
        <v>13211300</v>
      </c>
      <c r="E61" s="33">
        <v>0</v>
      </c>
      <c r="F61" s="34">
        <v>13211300</v>
      </c>
      <c r="G61" s="35"/>
      <c r="H61" s="35"/>
    </row>
    <row r="62" spans="1:8">
      <c r="A62" s="30" t="s">
        <v>341</v>
      </c>
      <c r="B62" s="31" t="s">
        <v>266</v>
      </c>
      <c r="C62" s="32" t="s">
        <v>342</v>
      </c>
      <c r="D62" s="33">
        <v>1576100</v>
      </c>
      <c r="E62" s="33">
        <v>1380000</v>
      </c>
      <c r="F62" s="34">
        <v>196100</v>
      </c>
      <c r="G62" s="35"/>
      <c r="H62" s="35"/>
    </row>
    <row r="63" spans="1:8" ht="48">
      <c r="A63" s="30" t="s">
        <v>319</v>
      </c>
      <c r="B63" s="31" t="s">
        <v>266</v>
      </c>
      <c r="C63" s="32" t="s">
        <v>343</v>
      </c>
      <c r="D63" s="33">
        <v>259400</v>
      </c>
      <c r="E63" s="33">
        <v>0</v>
      </c>
      <c r="F63" s="34">
        <v>259400</v>
      </c>
      <c r="G63" s="35"/>
      <c r="H63" s="35"/>
    </row>
    <row r="64" spans="1:8" ht="24">
      <c r="A64" s="30" t="s">
        <v>344</v>
      </c>
      <c r="B64" s="31" t="s">
        <v>266</v>
      </c>
      <c r="C64" s="32" t="s">
        <v>345</v>
      </c>
      <c r="D64" s="33">
        <v>145000</v>
      </c>
      <c r="E64" s="33">
        <v>32037</v>
      </c>
      <c r="F64" s="34">
        <v>112963</v>
      </c>
      <c r="G64" s="35"/>
      <c r="H64" s="35"/>
    </row>
    <row r="65" spans="1:8">
      <c r="A65" s="30" t="s">
        <v>282</v>
      </c>
      <c r="B65" s="31" t="s">
        <v>266</v>
      </c>
      <c r="C65" s="32" t="s">
        <v>346</v>
      </c>
      <c r="D65" s="33">
        <v>135400</v>
      </c>
      <c r="E65" s="33">
        <v>0</v>
      </c>
      <c r="F65" s="34">
        <v>135400</v>
      </c>
      <c r="G65" s="35"/>
      <c r="H65" s="35"/>
    </row>
    <row r="66" spans="1:8">
      <c r="A66" s="30" t="s">
        <v>284</v>
      </c>
      <c r="B66" s="31" t="s">
        <v>266</v>
      </c>
      <c r="C66" s="32" t="s">
        <v>347</v>
      </c>
      <c r="D66" s="33">
        <v>216000</v>
      </c>
      <c r="E66" s="33">
        <v>38763.949999999997</v>
      </c>
      <c r="F66" s="34">
        <v>177236.05</v>
      </c>
      <c r="G66" s="35"/>
      <c r="H66" s="35"/>
    </row>
    <row r="67" spans="1:8" ht="24">
      <c r="A67" s="30" t="s">
        <v>325</v>
      </c>
      <c r="B67" s="31" t="s">
        <v>266</v>
      </c>
      <c r="C67" s="32" t="s">
        <v>348</v>
      </c>
      <c r="D67" s="33">
        <v>62059300</v>
      </c>
      <c r="E67" s="33">
        <v>0</v>
      </c>
      <c r="F67" s="34">
        <v>62059300</v>
      </c>
      <c r="G67" s="35"/>
      <c r="H67" s="35"/>
    </row>
    <row r="68" spans="1:8" ht="48">
      <c r="A68" s="30" t="s">
        <v>319</v>
      </c>
      <c r="B68" s="31" t="s">
        <v>266</v>
      </c>
      <c r="C68" s="32" t="s">
        <v>349</v>
      </c>
      <c r="D68" s="33">
        <v>271000</v>
      </c>
      <c r="E68" s="33">
        <v>0</v>
      </c>
      <c r="F68" s="34">
        <v>271000</v>
      </c>
      <c r="G68" s="35"/>
      <c r="H68" s="35"/>
    </row>
    <row r="69" spans="1:8" ht="48">
      <c r="A69" s="30" t="s">
        <v>319</v>
      </c>
      <c r="B69" s="31" t="s">
        <v>266</v>
      </c>
      <c r="C69" s="32" t="s">
        <v>350</v>
      </c>
      <c r="D69" s="33">
        <v>486998000</v>
      </c>
      <c r="E69" s="33">
        <v>30000000</v>
      </c>
      <c r="F69" s="34">
        <v>456998000</v>
      </c>
      <c r="G69" s="35"/>
      <c r="H69" s="35"/>
    </row>
    <row r="70" spans="1:8" ht="24">
      <c r="A70" s="30" t="s">
        <v>325</v>
      </c>
      <c r="B70" s="31" t="s">
        <v>266</v>
      </c>
      <c r="C70" s="32" t="s">
        <v>351</v>
      </c>
      <c r="D70" s="33">
        <v>44534700</v>
      </c>
      <c r="E70" s="33">
        <v>0</v>
      </c>
      <c r="F70" s="34">
        <v>44534700</v>
      </c>
      <c r="G70" s="35"/>
      <c r="H70" s="35"/>
    </row>
    <row r="71" spans="1:8" ht="48">
      <c r="A71" s="30" t="s">
        <v>319</v>
      </c>
      <c r="B71" s="31" t="s">
        <v>266</v>
      </c>
      <c r="C71" s="32" t="s">
        <v>352</v>
      </c>
      <c r="D71" s="33">
        <v>127338000</v>
      </c>
      <c r="E71" s="33">
        <v>10000000</v>
      </c>
      <c r="F71" s="34">
        <v>117338000</v>
      </c>
      <c r="G71" s="35"/>
      <c r="H71" s="35"/>
    </row>
    <row r="72" spans="1:8">
      <c r="A72" s="30" t="s">
        <v>294</v>
      </c>
      <c r="B72" s="31" t="s">
        <v>266</v>
      </c>
      <c r="C72" s="32" t="s">
        <v>353</v>
      </c>
      <c r="D72" s="33">
        <v>294783000</v>
      </c>
      <c r="E72" s="33">
        <v>5890229.5199999996</v>
      </c>
      <c r="F72" s="34">
        <v>288892770.48000002</v>
      </c>
      <c r="G72" s="35"/>
      <c r="H72" s="35"/>
    </row>
    <row r="73" spans="1:8" ht="24">
      <c r="A73" s="30" t="s">
        <v>309</v>
      </c>
      <c r="B73" s="31" t="s">
        <v>266</v>
      </c>
      <c r="C73" s="32" t="s">
        <v>354</v>
      </c>
      <c r="D73" s="33">
        <v>433000</v>
      </c>
      <c r="E73" s="33">
        <v>0</v>
      </c>
      <c r="F73" s="34">
        <v>433000</v>
      </c>
      <c r="G73" s="35"/>
      <c r="H73" s="35"/>
    </row>
    <row r="74" spans="1:8" ht="36">
      <c r="A74" s="30" t="s">
        <v>296</v>
      </c>
      <c r="B74" s="31" t="s">
        <v>266</v>
      </c>
      <c r="C74" s="32" t="s">
        <v>355</v>
      </c>
      <c r="D74" s="33">
        <v>78388990</v>
      </c>
      <c r="E74" s="33">
        <v>11127865.060000001</v>
      </c>
      <c r="F74" s="34">
        <v>67261124.939999998</v>
      </c>
      <c r="G74" s="35"/>
      <c r="H74" s="35"/>
    </row>
    <row r="75" spans="1:8" ht="24">
      <c r="A75" s="30" t="s">
        <v>276</v>
      </c>
      <c r="B75" s="31" t="s">
        <v>266</v>
      </c>
      <c r="C75" s="52" t="s">
        <v>356</v>
      </c>
      <c r="D75" s="50">
        <f>1939290-45800</f>
        <v>1893490</v>
      </c>
      <c r="E75" s="50">
        <v>4749</v>
      </c>
      <c r="F75" s="34">
        <v>1934541</v>
      </c>
      <c r="G75" s="35"/>
      <c r="H75" s="35"/>
    </row>
    <row r="76" spans="1:8">
      <c r="A76" s="30" t="s">
        <v>278</v>
      </c>
      <c r="B76" s="31" t="s">
        <v>266</v>
      </c>
      <c r="C76" s="52" t="s">
        <v>357</v>
      </c>
      <c r="D76" s="50">
        <f>127336846-9330300</f>
        <v>118006546</v>
      </c>
      <c r="E76" s="50">
        <v>1751357.45</v>
      </c>
      <c r="F76" s="34">
        <v>125585488.55</v>
      </c>
      <c r="G76" s="35"/>
      <c r="H76" s="35"/>
    </row>
    <row r="77" spans="1:8">
      <c r="A77" s="30" t="s">
        <v>280</v>
      </c>
      <c r="B77" s="31" t="s">
        <v>266</v>
      </c>
      <c r="C77" s="52" t="s">
        <v>358</v>
      </c>
      <c r="D77" s="50">
        <f>69404100-119000</f>
        <v>69285100</v>
      </c>
      <c r="E77" s="50">
        <v>1192462.42</v>
      </c>
      <c r="F77" s="34">
        <v>68211637.579999998</v>
      </c>
      <c r="G77" s="35"/>
      <c r="H77" s="35"/>
    </row>
    <row r="78" spans="1:8">
      <c r="A78" s="30" t="s">
        <v>282</v>
      </c>
      <c r="B78" s="31" t="s">
        <v>266</v>
      </c>
      <c r="C78" s="32" t="s">
        <v>359</v>
      </c>
      <c r="D78" s="33">
        <v>800</v>
      </c>
      <c r="E78" s="33">
        <v>800</v>
      </c>
      <c r="F78" s="34">
        <v>0</v>
      </c>
      <c r="G78" s="35"/>
      <c r="H78" s="35"/>
    </row>
    <row r="79" spans="1:8">
      <c r="A79" s="30" t="s">
        <v>284</v>
      </c>
      <c r="B79" s="31" t="s">
        <v>266</v>
      </c>
      <c r="C79" s="32" t="s">
        <v>360</v>
      </c>
      <c r="D79" s="33">
        <v>203800</v>
      </c>
      <c r="E79" s="33">
        <v>10500</v>
      </c>
      <c r="F79" s="34">
        <v>193300</v>
      </c>
      <c r="G79" s="35"/>
      <c r="H79" s="35"/>
    </row>
    <row r="80" spans="1:8">
      <c r="A80" s="30" t="s">
        <v>294</v>
      </c>
      <c r="B80" s="31" t="s">
        <v>266</v>
      </c>
      <c r="C80" s="32" t="s">
        <v>361</v>
      </c>
      <c r="D80" s="33">
        <v>17910080</v>
      </c>
      <c r="E80" s="33">
        <v>296777.69</v>
      </c>
      <c r="F80" s="34">
        <v>17613302.309999999</v>
      </c>
      <c r="G80" s="35"/>
      <c r="H80" s="35"/>
    </row>
    <row r="81" spans="1:8" ht="24">
      <c r="A81" s="30" t="s">
        <v>309</v>
      </c>
      <c r="B81" s="31" t="s">
        <v>266</v>
      </c>
      <c r="C81" s="32" t="s">
        <v>362</v>
      </c>
      <c r="D81" s="33">
        <v>31500</v>
      </c>
      <c r="E81" s="33">
        <v>0</v>
      </c>
      <c r="F81" s="34">
        <v>31500</v>
      </c>
      <c r="G81" s="35"/>
      <c r="H81" s="35"/>
    </row>
    <row r="82" spans="1:8" ht="36">
      <c r="A82" s="30" t="s">
        <v>296</v>
      </c>
      <c r="B82" s="31" t="s">
        <v>266</v>
      </c>
      <c r="C82" s="32" t="s">
        <v>363</v>
      </c>
      <c r="D82" s="33">
        <v>4708840</v>
      </c>
      <c r="E82" s="33">
        <v>529043.39</v>
      </c>
      <c r="F82" s="34">
        <v>4179796.61</v>
      </c>
      <c r="G82" s="35"/>
      <c r="H82" s="35"/>
    </row>
    <row r="83" spans="1:8" ht="24">
      <c r="A83" s="30" t="s">
        <v>276</v>
      </c>
      <c r="B83" s="31" t="s">
        <v>266</v>
      </c>
      <c r="C83" s="32" t="s">
        <v>364</v>
      </c>
      <c r="D83" s="33">
        <v>197700</v>
      </c>
      <c r="E83" s="33">
        <v>0</v>
      </c>
      <c r="F83" s="34">
        <v>197700</v>
      </c>
      <c r="G83" s="35"/>
      <c r="H83" s="35"/>
    </row>
    <row r="84" spans="1:8">
      <c r="A84" s="30" t="s">
        <v>278</v>
      </c>
      <c r="B84" s="31" t="s">
        <v>266</v>
      </c>
      <c r="C84" s="32" t="s">
        <v>365</v>
      </c>
      <c r="D84" s="33">
        <v>8705912</v>
      </c>
      <c r="E84" s="33">
        <v>25200.7</v>
      </c>
      <c r="F84" s="34">
        <v>8680711.3000000007</v>
      </c>
      <c r="G84" s="35"/>
      <c r="H84" s="35"/>
    </row>
    <row r="85" spans="1:8">
      <c r="A85" s="30" t="s">
        <v>280</v>
      </c>
      <c r="B85" s="31" t="s">
        <v>266</v>
      </c>
      <c r="C85" s="32" t="s">
        <v>366</v>
      </c>
      <c r="D85" s="33">
        <v>5221980</v>
      </c>
      <c r="E85" s="33">
        <v>0</v>
      </c>
      <c r="F85" s="34">
        <v>5221980</v>
      </c>
      <c r="G85" s="35"/>
      <c r="H85" s="35"/>
    </row>
    <row r="86" spans="1:8" ht="24">
      <c r="A86" s="30" t="s">
        <v>315</v>
      </c>
      <c r="B86" s="31" t="s">
        <v>266</v>
      </c>
      <c r="C86" s="32" t="s">
        <v>367</v>
      </c>
      <c r="D86" s="33">
        <v>355002</v>
      </c>
      <c r="E86" s="33">
        <v>0</v>
      </c>
      <c r="F86" s="34">
        <v>355002</v>
      </c>
      <c r="G86" s="35"/>
      <c r="H86" s="35"/>
    </row>
    <row r="87" spans="1:8" ht="48">
      <c r="A87" s="30" t="s">
        <v>323</v>
      </c>
      <c r="B87" s="31" t="s">
        <v>266</v>
      </c>
      <c r="C87" s="32" t="s">
        <v>368</v>
      </c>
      <c r="D87" s="33">
        <v>412551988</v>
      </c>
      <c r="E87" s="33">
        <v>16137592</v>
      </c>
      <c r="F87" s="34">
        <v>396414396</v>
      </c>
      <c r="G87" s="35"/>
      <c r="H87" s="35"/>
    </row>
    <row r="88" spans="1:8">
      <c r="A88" s="30" t="s">
        <v>341</v>
      </c>
      <c r="B88" s="31" t="s">
        <v>266</v>
      </c>
      <c r="C88" s="32" t="s">
        <v>369</v>
      </c>
      <c r="D88" s="33">
        <v>56553508</v>
      </c>
      <c r="E88" s="33">
        <v>333250</v>
      </c>
      <c r="F88" s="34">
        <v>56220258</v>
      </c>
      <c r="G88" s="35"/>
      <c r="H88" s="35"/>
    </row>
    <row r="89" spans="1:8" ht="48">
      <c r="A89" s="30" t="s">
        <v>323</v>
      </c>
      <c r="B89" s="31" t="s">
        <v>266</v>
      </c>
      <c r="C89" s="32" t="s">
        <v>370</v>
      </c>
      <c r="D89" s="33">
        <v>230400000</v>
      </c>
      <c r="E89" s="33">
        <v>5348300</v>
      </c>
      <c r="F89" s="34">
        <v>225051700</v>
      </c>
      <c r="G89" s="35"/>
      <c r="H89" s="35"/>
    </row>
    <row r="90" spans="1:8">
      <c r="A90" s="30" t="s">
        <v>341</v>
      </c>
      <c r="B90" s="31" t="s">
        <v>266</v>
      </c>
      <c r="C90" s="32" t="s">
        <v>371</v>
      </c>
      <c r="D90" s="33">
        <v>9267140</v>
      </c>
      <c r="E90" s="33">
        <v>0</v>
      </c>
      <c r="F90" s="34">
        <v>9267140</v>
      </c>
      <c r="G90" s="35"/>
      <c r="H90" s="35"/>
    </row>
    <row r="91" spans="1:8" ht="48">
      <c r="A91" s="30" t="s">
        <v>323</v>
      </c>
      <c r="B91" s="31" t="s">
        <v>266</v>
      </c>
      <c r="C91" s="32" t="s">
        <v>372</v>
      </c>
      <c r="D91" s="33">
        <v>95830000</v>
      </c>
      <c r="E91" s="33">
        <v>5352000</v>
      </c>
      <c r="F91" s="34">
        <v>90478000</v>
      </c>
      <c r="G91" s="35"/>
      <c r="H91" s="35"/>
    </row>
    <row r="92" spans="1:8">
      <c r="A92" s="30" t="s">
        <v>341</v>
      </c>
      <c r="B92" s="31" t="s">
        <v>266</v>
      </c>
      <c r="C92" s="32" t="s">
        <v>373</v>
      </c>
      <c r="D92" s="33">
        <v>13073228</v>
      </c>
      <c r="E92" s="33">
        <v>493530.54</v>
      </c>
      <c r="F92" s="34">
        <v>12579697.460000001</v>
      </c>
      <c r="G92" s="35"/>
      <c r="H92" s="35"/>
    </row>
    <row r="93" spans="1:8">
      <c r="A93" s="30" t="s">
        <v>294</v>
      </c>
      <c r="B93" s="31" t="s">
        <v>266</v>
      </c>
      <c r="C93" s="32" t="s">
        <v>374</v>
      </c>
      <c r="D93" s="33">
        <v>11349700</v>
      </c>
      <c r="E93" s="33">
        <v>400542.28</v>
      </c>
      <c r="F93" s="34">
        <v>10949157.720000001</v>
      </c>
      <c r="G93" s="35"/>
      <c r="H93" s="35"/>
    </row>
    <row r="94" spans="1:8" ht="24">
      <c r="A94" s="30" t="s">
        <v>309</v>
      </c>
      <c r="B94" s="31" t="s">
        <v>266</v>
      </c>
      <c r="C94" s="32" t="s">
        <v>375</v>
      </c>
      <c r="D94" s="33">
        <v>116105</v>
      </c>
      <c r="E94" s="33">
        <v>16615.64</v>
      </c>
      <c r="F94" s="34">
        <v>99489.36</v>
      </c>
      <c r="G94" s="35"/>
      <c r="H94" s="35"/>
    </row>
    <row r="95" spans="1:8" ht="36">
      <c r="A95" s="30" t="s">
        <v>296</v>
      </c>
      <c r="B95" s="31" t="s">
        <v>266</v>
      </c>
      <c r="C95" s="32" t="s">
        <v>376</v>
      </c>
      <c r="D95" s="33">
        <v>2999600</v>
      </c>
      <c r="E95" s="33">
        <v>414716.79</v>
      </c>
      <c r="F95" s="34">
        <v>2584883.21</v>
      </c>
      <c r="G95" s="35"/>
      <c r="H95" s="35"/>
    </row>
    <row r="96" spans="1:8" ht="24">
      <c r="A96" s="30" t="s">
        <v>276</v>
      </c>
      <c r="B96" s="31" t="s">
        <v>266</v>
      </c>
      <c r="C96" s="32" t="s">
        <v>377</v>
      </c>
      <c r="D96" s="33">
        <v>252000</v>
      </c>
      <c r="E96" s="33">
        <v>0</v>
      </c>
      <c r="F96" s="34">
        <v>252000</v>
      </c>
      <c r="G96" s="35"/>
      <c r="H96" s="35"/>
    </row>
    <row r="97" spans="1:8" ht="24">
      <c r="A97" s="30" t="s">
        <v>325</v>
      </c>
      <c r="B97" s="31" t="s">
        <v>266</v>
      </c>
      <c r="C97" s="32" t="s">
        <v>378</v>
      </c>
      <c r="D97" s="33">
        <v>6718200</v>
      </c>
      <c r="E97" s="33">
        <v>0</v>
      </c>
      <c r="F97" s="34">
        <v>6718200</v>
      </c>
      <c r="G97" s="35"/>
      <c r="H97" s="35"/>
    </row>
    <row r="98" spans="1:8">
      <c r="A98" s="30" t="s">
        <v>278</v>
      </c>
      <c r="B98" s="31" t="s">
        <v>266</v>
      </c>
      <c r="C98" s="32" t="s">
        <v>379</v>
      </c>
      <c r="D98" s="33">
        <v>3566020</v>
      </c>
      <c r="E98" s="33">
        <v>0</v>
      </c>
      <c r="F98" s="34">
        <v>3566020</v>
      </c>
      <c r="G98" s="35"/>
      <c r="H98" s="35"/>
    </row>
    <row r="99" spans="1:8">
      <c r="A99" s="30" t="s">
        <v>280</v>
      </c>
      <c r="B99" s="31" t="s">
        <v>266</v>
      </c>
      <c r="C99" s="32" t="s">
        <v>380</v>
      </c>
      <c r="D99" s="33">
        <v>3025814</v>
      </c>
      <c r="E99" s="33">
        <v>0</v>
      </c>
      <c r="F99" s="34">
        <v>3025814</v>
      </c>
      <c r="G99" s="35"/>
      <c r="H99" s="35"/>
    </row>
    <row r="100" spans="1:8">
      <c r="A100" s="30" t="s">
        <v>381</v>
      </c>
      <c r="B100" s="31" t="s">
        <v>266</v>
      </c>
      <c r="C100" s="32" t="s">
        <v>382</v>
      </c>
      <c r="D100" s="33">
        <v>342000</v>
      </c>
      <c r="E100" s="33">
        <v>0</v>
      </c>
      <c r="F100" s="34">
        <v>342000</v>
      </c>
      <c r="G100" s="35"/>
      <c r="H100" s="35"/>
    </row>
    <row r="101" spans="1:8">
      <c r="A101" s="30" t="s">
        <v>341</v>
      </c>
      <c r="B101" s="31" t="s">
        <v>266</v>
      </c>
      <c r="C101" s="32" t="s">
        <v>383</v>
      </c>
      <c r="D101" s="33">
        <v>1210000</v>
      </c>
      <c r="E101" s="33">
        <v>0</v>
      </c>
      <c r="F101" s="34">
        <v>1210000</v>
      </c>
      <c r="G101" s="35"/>
      <c r="H101" s="35"/>
    </row>
    <row r="102" spans="1:8">
      <c r="A102" s="30" t="s">
        <v>282</v>
      </c>
      <c r="B102" s="31" t="s">
        <v>266</v>
      </c>
      <c r="C102" s="32" t="s">
        <v>384</v>
      </c>
      <c r="D102" s="33">
        <v>800</v>
      </c>
      <c r="E102" s="33">
        <v>0</v>
      </c>
      <c r="F102" s="34">
        <v>800</v>
      </c>
      <c r="G102" s="35"/>
      <c r="H102" s="35"/>
    </row>
    <row r="103" spans="1:8">
      <c r="A103" s="30" t="s">
        <v>284</v>
      </c>
      <c r="B103" s="31" t="s">
        <v>266</v>
      </c>
      <c r="C103" s="32" t="s">
        <v>385</v>
      </c>
      <c r="D103" s="33">
        <v>1200</v>
      </c>
      <c r="E103" s="33">
        <v>980</v>
      </c>
      <c r="F103" s="34">
        <v>220</v>
      </c>
      <c r="G103" s="35"/>
      <c r="H103" s="35"/>
    </row>
    <row r="104" spans="1:8">
      <c r="A104" s="30" t="s">
        <v>294</v>
      </c>
      <c r="B104" s="31" t="s">
        <v>266</v>
      </c>
      <c r="C104" s="32" t="s">
        <v>386</v>
      </c>
      <c r="D104" s="33">
        <v>23608700</v>
      </c>
      <c r="E104" s="33">
        <v>584242.57999999996</v>
      </c>
      <c r="F104" s="34">
        <v>23024457.420000002</v>
      </c>
      <c r="G104" s="35"/>
      <c r="H104" s="35"/>
    </row>
    <row r="105" spans="1:8" ht="24">
      <c r="A105" s="30" t="s">
        <v>309</v>
      </c>
      <c r="B105" s="31" t="s">
        <v>266</v>
      </c>
      <c r="C105" s="32" t="s">
        <v>387</v>
      </c>
      <c r="D105" s="33">
        <v>17250</v>
      </c>
      <c r="E105" s="33">
        <v>0</v>
      </c>
      <c r="F105" s="34">
        <v>17250</v>
      </c>
      <c r="G105" s="35"/>
      <c r="H105" s="35"/>
    </row>
    <row r="106" spans="1:8" ht="36">
      <c r="A106" s="30" t="s">
        <v>296</v>
      </c>
      <c r="B106" s="31" t="s">
        <v>266</v>
      </c>
      <c r="C106" s="32" t="s">
        <v>388</v>
      </c>
      <c r="D106" s="33">
        <v>6287644</v>
      </c>
      <c r="E106" s="33">
        <v>673223.58</v>
      </c>
      <c r="F106" s="34">
        <v>5614420.4199999999</v>
      </c>
      <c r="G106" s="35"/>
      <c r="H106" s="35"/>
    </row>
    <row r="107" spans="1:8" ht="24">
      <c r="A107" s="30" t="s">
        <v>267</v>
      </c>
      <c r="B107" s="31" t="s">
        <v>266</v>
      </c>
      <c r="C107" s="32" t="s">
        <v>389</v>
      </c>
      <c r="D107" s="33">
        <v>28464720</v>
      </c>
      <c r="E107" s="33">
        <v>757061.49</v>
      </c>
      <c r="F107" s="34">
        <v>27707658.510000002</v>
      </c>
      <c r="G107" s="35"/>
      <c r="H107" s="35"/>
    </row>
    <row r="108" spans="1:8" ht="36">
      <c r="A108" s="30" t="s">
        <v>271</v>
      </c>
      <c r="B108" s="31" t="s">
        <v>266</v>
      </c>
      <c r="C108" s="32" t="s">
        <v>390</v>
      </c>
      <c r="D108" s="33">
        <v>7510430</v>
      </c>
      <c r="E108" s="33">
        <v>830898.66</v>
      </c>
      <c r="F108" s="34">
        <v>6679531.3399999999</v>
      </c>
      <c r="G108" s="35"/>
      <c r="H108" s="35"/>
    </row>
    <row r="109" spans="1:8" ht="24">
      <c r="A109" s="30" t="s">
        <v>276</v>
      </c>
      <c r="B109" s="31" t="s">
        <v>266</v>
      </c>
      <c r="C109" s="32" t="s">
        <v>391</v>
      </c>
      <c r="D109" s="33">
        <v>1642750</v>
      </c>
      <c r="E109" s="33">
        <v>190015.9</v>
      </c>
      <c r="F109" s="34">
        <v>1452734.1</v>
      </c>
      <c r="G109" s="35"/>
      <c r="H109" s="35"/>
    </row>
    <row r="110" spans="1:8">
      <c r="A110" s="30" t="s">
        <v>278</v>
      </c>
      <c r="B110" s="31" t="s">
        <v>266</v>
      </c>
      <c r="C110" s="32" t="s">
        <v>392</v>
      </c>
      <c r="D110" s="33">
        <v>6600900</v>
      </c>
      <c r="E110" s="33">
        <v>119591.95</v>
      </c>
      <c r="F110" s="34">
        <v>6481308.0499999998</v>
      </c>
      <c r="G110" s="35"/>
      <c r="H110" s="35"/>
    </row>
    <row r="111" spans="1:8">
      <c r="A111" s="30" t="s">
        <v>280</v>
      </c>
      <c r="B111" s="31" t="s">
        <v>266</v>
      </c>
      <c r="C111" s="32" t="s">
        <v>393</v>
      </c>
      <c r="D111" s="33">
        <v>5718750</v>
      </c>
      <c r="E111" s="33">
        <v>350238.48</v>
      </c>
      <c r="F111" s="34">
        <v>5368511.5199999996</v>
      </c>
      <c r="G111" s="35"/>
      <c r="H111" s="35"/>
    </row>
    <row r="112" spans="1:8">
      <c r="A112" s="30" t="s">
        <v>341</v>
      </c>
      <c r="B112" s="31" t="s">
        <v>266</v>
      </c>
      <c r="C112" s="32" t="s">
        <v>394</v>
      </c>
      <c r="D112" s="33">
        <v>1887320</v>
      </c>
      <c r="E112" s="33">
        <v>0</v>
      </c>
      <c r="F112" s="34">
        <v>1887320</v>
      </c>
      <c r="G112" s="35"/>
      <c r="H112" s="35"/>
    </row>
    <row r="113" spans="1:8" ht="24">
      <c r="A113" s="30" t="s">
        <v>344</v>
      </c>
      <c r="B113" s="31" t="s">
        <v>266</v>
      </c>
      <c r="C113" s="32" t="s">
        <v>395</v>
      </c>
      <c r="D113" s="33">
        <v>837500</v>
      </c>
      <c r="E113" s="33">
        <v>191142</v>
      </c>
      <c r="F113" s="34">
        <v>646358</v>
      </c>
      <c r="G113" s="35"/>
      <c r="H113" s="35"/>
    </row>
    <row r="114" spans="1:8">
      <c r="A114" s="30" t="s">
        <v>282</v>
      </c>
      <c r="B114" s="31" t="s">
        <v>266</v>
      </c>
      <c r="C114" s="32" t="s">
        <v>396</v>
      </c>
      <c r="D114" s="33">
        <v>22200</v>
      </c>
      <c r="E114" s="33">
        <v>427.5</v>
      </c>
      <c r="F114" s="34">
        <v>21772.5</v>
      </c>
      <c r="G114" s="35"/>
      <c r="H114" s="35"/>
    </row>
    <row r="115" spans="1:8">
      <c r="A115" s="30" t="s">
        <v>284</v>
      </c>
      <c r="B115" s="31" t="s">
        <v>266</v>
      </c>
      <c r="C115" s="32" t="s">
        <v>397</v>
      </c>
      <c r="D115" s="33">
        <v>32100</v>
      </c>
      <c r="E115" s="33">
        <v>426.61</v>
      </c>
      <c r="F115" s="34">
        <v>31673.39</v>
      </c>
      <c r="G115" s="35"/>
      <c r="H115" s="35"/>
    </row>
    <row r="116" spans="1:8">
      <c r="A116" s="30" t="s">
        <v>294</v>
      </c>
      <c r="B116" s="31" t="s">
        <v>266</v>
      </c>
      <c r="C116" s="32" t="s">
        <v>398</v>
      </c>
      <c r="D116" s="33">
        <v>39910100</v>
      </c>
      <c r="E116" s="33">
        <v>1008653.76</v>
      </c>
      <c r="F116" s="34">
        <v>38901446.240000002</v>
      </c>
      <c r="G116" s="35"/>
      <c r="H116" s="35"/>
    </row>
    <row r="117" spans="1:8" ht="24">
      <c r="A117" s="30" t="s">
        <v>309</v>
      </c>
      <c r="B117" s="31" t="s">
        <v>266</v>
      </c>
      <c r="C117" s="32" t="s">
        <v>399</v>
      </c>
      <c r="D117" s="33">
        <v>111400</v>
      </c>
      <c r="E117" s="33">
        <v>0</v>
      </c>
      <c r="F117" s="34">
        <v>111400</v>
      </c>
      <c r="G117" s="35"/>
      <c r="H117" s="35"/>
    </row>
    <row r="118" spans="1:8" ht="36">
      <c r="A118" s="30" t="s">
        <v>296</v>
      </c>
      <c r="B118" s="31" t="s">
        <v>266</v>
      </c>
      <c r="C118" s="32" t="s">
        <v>400</v>
      </c>
      <c r="D118" s="33">
        <v>10497300</v>
      </c>
      <c r="E118" s="33">
        <v>1173747.69</v>
      </c>
      <c r="F118" s="34">
        <v>9323552.3100000005</v>
      </c>
      <c r="G118" s="35"/>
      <c r="H118" s="35"/>
    </row>
    <row r="119" spans="1:8" ht="24">
      <c r="A119" s="30" t="s">
        <v>276</v>
      </c>
      <c r="B119" s="31" t="s">
        <v>266</v>
      </c>
      <c r="C119" s="32" t="s">
        <v>401</v>
      </c>
      <c r="D119" s="33">
        <v>799400</v>
      </c>
      <c r="E119" s="33">
        <v>138410.76</v>
      </c>
      <c r="F119" s="34">
        <v>660989.24</v>
      </c>
      <c r="G119" s="35"/>
      <c r="H119" s="35"/>
    </row>
    <row r="120" spans="1:8">
      <c r="A120" s="30" t="s">
        <v>278</v>
      </c>
      <c r="B120" s="31" t="s">
        <v>266</v>
      </c>
      <c r="C120" s="32" t="s">
        <v>402</v>
      </c>
      <c r="D120" s="33">
        <v>2441580</v>
      </c>
      <c r="E120" s="33">
        <v>72816.42</v>
      </c>
      <c r="F120" s="34">
        <v>2368763.58</v>
      </c>
      <c r="G120" s="35"/>
      <c r="H120" s="35"/>
    </row>
    <row r="121" spans="1:8">
      <c r="A121" s="30" t="s">
        <v>280</v>
      </c>
      <c r="B121" s="31" t="s">
        <v>266</v>
      </c>
      <c r="C121" s="32" t="s">
        <v>403</v>
      </c>
      <c r="D121" s="33">
        <v>4245000</v>
      </c>
      <c r="E121" s="33">
        <v>423408.06</v>
      </c>
      <c r="F121" s="34">
        <v>3821591.94</v>
      </c>
      <c r="G121" s="35"/>
      <c r="H121" s="35"/>
    </row>
    <row r="122" spans="1:8" ht="48">
      <c r="A122" s="30" t="s">
        <v>323</v>
      </c>
      <c r="B122" s="31" t="s">
        <v>266</v>
      </c>
      <c r="C122" s="32" t="s">
        <v>404</v>
      </c>
      <c r="D122" s="33">
        <v>76865700</v>
      </c>
      <c r="E122" s="33">
        <v>2973000</v>
      </c>
      <c r="F122" s="34">
        <v>73892700</v>
      </c>
      <c r="G122" s="35"/>
      <c r="H122" s="35"/>
    </row>
    <row r="123" spans="1:8" ht="48">
      <c r="A123" s="30" t="s">
        <v>319</v>
      </c>
      <c r="B123" s="31" t="s">
        <v>266</v>
      </c>
      <c r="C123" s="32" t="s">
        <v>405</v>
      </c>
      <c r="D123" s="33">
        <v>3396000</v>
      </c>
      <c r="E123" s="33">
        <v>0</v>
      </c>
      <c r="F123" s="34">
        <v>3396000</v>
      </c>
      <c r="G123" s="35"/>
      <c r="H123" s="35"/>
    </row>
    <row r="124" spans="1:8" ht="24">
      <c r="A124" s="30" t="s">
        <v>344</v>
      </c>
      <c r="B124" s="31" t="s">
        <v>266</v>
      </c>
      <c r="C124" s="32" t="s">
        <v>406</v>
      </c>
      <c r="D124" s="33">
        <v>11700</v>
      </c>
      <c r="E124" s="33">
        <v>0</v>
      </c>
      <c r="F124" s="34">
        <v>11700</v>
      </c>
      <c r="G124" s="35"/>
      <c r="H124" s="35"/>
    </row>
    <row r="125" spans="1:8">
      <c r="A125" s="30" t="s">
        <v>284</v>
      </c>
      <c r="B125" s="31" t="s">
        <v>266</v>
      </c>
      <c r="C125" s="32" t="s">
        <v>407</v>
      </c>
      <c r="D125" s="33">
        <v>1000</v>
      </c>
      <c r="E125" s="33">
        <v>0</v>
      </c>
      <c r="F125" s="34">
        <v>1000</v>
      </c>
      <c r="G125" s="35"/>
      <c r="H125" s="35"/>
    </row>
    <row r="126" spans="1:8" ht="24">
      <c r="A126" s="30" t="s">
        <v>267</v>
      </c>
      <c r="B126" s="31" t="s">
        <v>266</v>
      </c>
      <c r="C126" s="32" t="s">
        <v>408</v>
      </c>
      <c r="D126" s="33">
        <v>14907500</v>
      </c>
      <c r="E126" s="33">
        <v>374587.94</v>
      </c>
      <c r="F126" s="34">
        <v>14532912.060000001</v>
      </c>
      <c r="G126" s="35"/>
      <c r="H126" s="35"/>
    </row>
    <row r="127" spans="1:8" ht="36">
      <c r="A127" s="30" t="s">
        <v>269</v>
      </c>
      <c r="B127" s="31" t="s">
        <v>266</v>
      </c>
      <c r="C127" s="32" t="s">
        <v>409</v>
      </c>
      <c r="D127" s="33">
        <v>286000</v>
      </c>
      <c r="E127" s="33">
        <v>0</v>
      </c>
      <c r="F127" s="34">
        <v>286000</v>
      </c>
      <c r="G127" s="35"/>
      <c r="H127" s="35"/>
    </row>
    <row r="128" spans="1:8" ht="36">
      <c r="A128" s="30" t="s">
        <v>271</v>
      </c>
      <c r="B128" s="31" t="s">
        <v>266</v>
      </c>
      <c r="C128" s="32" t="s">
        <v>410</v>
      </c>
      <c r="D128" s="33">
        <v>3917700</v>
      </c>
      <c r="E128" s="33">
        <v>623891.05000000005</v>
      </c>
      <c r="F128" s="34">
        <v>3293808.95</v>
      </c>
      <c r="G128" s="35"/>
      <c r="H128" s="35"/>
    </row>
    <row r="129" spans="1:8" ht="24">
      <c r="A129" s="30" t="s">
        <v>276</v>
      </c>
      <c r="B129" s="31" t="s">
        <v>266</v>
      </c>
      <c r="C129" s="32" t="s">
        <v>411</v>
      </c>
      <c r="D129" s="33">
        <v>483400</v>
      </c>
      <c r="E129" s="33">
        <v>10133.42</v>
      </c>
      <c r="F129" s="34">
        <v>473266.58</v>
      </c>
      <c r="G129" s="35"/>
      <c r="H129" s="35"/>
    </row>
    <row r="130" spans="1:8">
      <c r="A130" s="30" t="s">
        <v>278</v>
      </c>
      <c r="B130" s="31" t="s">
        <v>266</v>
      </c>
      <c r="C130" s="32" t="s">
        <v>412</v>
      </c>
      <c r="D130" s="33">
        <v>1430900</v>
      </c>
      <c r="E130" s="33">
        <v>157880.04</v>
      </c>
      <c r="F130" s="34">
        <v>1273019.96</v>
      </c>
      <c r="G130" s="35"/>
      <c r="H130" s="35"/>
    </row>
    <row r="131" spans="1:8">
      <c r="A131" s="30" t="s">
        <v>280</v>
      </c>
      <c r="B131" s="31" t="s">
        <v>266</v>
      </c>
      <c r="C131" s="32" t="s">
        <v>413</v>
      </c>
      <c r="D131" s="33">
        <v>1020300</v>
      </c>
      <c r="E131" s="33">
        <v>160895.19</v>
      </c>
      <c r="F131" s="34">
        <v>859404.81</v>
      </c>
      <c r="G131" s="35"/>
      <c r="H131" s="35"/>
    </row>
    <row r="132" spans="1:8" ht="24">
      <c r="A132" s="30" t="s">
        <v>338</v>
      </c>
      <c r="B132" s="31" t="s">
        <v>266</v>
      </c>
      <c r="C132" s="32" t="s">
        <v>414</v>
      </c>
      <c r="D132" s="33">
        <v>312000</v>
      </c>
      <c r="E132" s="33">
        <v>0</v>
      </c>
      <c r="F132" s="34">
        <v>312000</v>
      </c>
      <c r="G132" s="35"/>
      <c r="H132" s="35"/>
    </row>
    <row r="133" spans="1:8">
      <c r="A133" s="30" t="s">
        <v>282</v>
      </c>
      <c r="B133" s="31" t="s">
        <v>266</v>
      </c>
      <c r="C133" s="32" t="s">
        <v>415</v>
      </c>
      <c r="D133" s="33">
        <v>8300</v>
      </c>
      <c r="E133" s="33">
        <v>0</v>
      </c>
      <c r="F133" s="34">
        <v>8300</v>
      </c>
      <c r="G133" s="35"/>
      <c r="H133" s="35"/>
    </row>
    <row r="134" spans="1:8">
      <c r="A134" s="30" t="s">
        <v>284</v>
      </c>
      <c r="B134" s="31" t="s">
        <v>266</v>
      </c>
      <c r="C134" s="32" t="s">
        <v>416</v>
      </c>
      <c r="D134" s="33">
        <v>13700</v>
      </c>
      <c r="E134" s="33">
        <v>237.93</v>
      </c>
      <c r="F134" s="34">
        <v>13462.07</v>
      </c>
      <c r="G134" s="35"/>
      <c r="H134" s="35"/>
    </row>
    <row r="135" spans="1:8">
      <c r="A135" s="30" t="s">
        <v>278</v>
      </c>
      <c r="B135" s="31" t="s">
        <v>266</v>
      </c>
      <c r="C135" s="32" t="s">
        <v>417</v>
      </c>
      <c r="D135" s="33">
        <v>4028000</v>
      </c>
      <c r="E135" s="33">
        <v>0</v>
      </c>
      <c r="F135" s="34">
        <v>4028000</v>
      </c>
      <c r="G135" s="35"/>
      <c r="H135" s="35"/>
    </row>
    <row r="136" spans="1:8" ht="24">
      <c r="A136" s="30" t="s">
        <v>267</v>
      </c>
      <c r="B136" s="31" t="s">
        <v>266</v>
      </c>
      <c r="C136" s="32" t="s">
        <v>418</v>
      </c>
      <c r="D136" s="33">
        <v>9892400</v>
      </c>
      <c r="E136" s="33">
        <v>306983.61</v>
      </c>
      <c r="F136" s="34">
        <v>9585416.3900000006</v>
      </c>
      <c r="G136" s="35"/>
      <c r="H136" s="35"/>
    </row>
    <row r="137" spans="1:8" ht="36">
      <c r="A137" s="30" t="s">
        <v>271</v>
      </c>
      <c r="B137" s="31" t="s">
        <v>266</v>
      </c>
      <c r="C137" s="32" t="s">
        <v>419</v>
      </c>
      <c r="D137" s="33">
        <v>2579700</v>
      </c>
      <c r="E137" s="33">
        <v>487705.72</v>
      </c>
      <c r="F137" s="34">
        <v>2091994.28</v>
      </c>
      <c r="G137" s="35"/>
      <c r="H137" s="35"/>
    </row>
    <row r="138" spans="1:8" ht="24">
      <c r="A138" s="30" t="s">
        <v>276</v>
      </c>
      <c r="B138" s="31" t="s">
        <v>266</v>
      </c>
      <c r="C138" s="32" t="s">
        <v>420</v>
      </c>
      <c r="D138" s="33">
        <v>1501850</v>
      </c>
      <c r="E138" s="33">
        <v>101717.71</v>
      </c>
      <c r="F138" s="34">
        <v>1400132.29</v>
      </c>
      <c r="G138" s="35"/>
      <c r="H138" s="35"/>
    </row>
    <row r="139" spans="1:8">
      <c r="A139" s="30" t="s">
        <v>278</v>
      </c>
      <c r="B139" s="31" t="s">
        <v>266</v>
      </c>
      <c r="C139" s="32" t="s">
        <v>421</v>
      </c>
      <c r="D139" s="33">
        <v>22608980</v>
      </c>
      <c r="E139" s="33">
        <v>565328.34</v>
      </c>
      <c r="F139" s="34">
        <v>22043651.66</v>
      </c>
      <c r="G139" s="35"/>
      <c r="H139" s="35"/>
    </row>
    <row r="140" spans="1:8">
      <c r="A140" s="30" t="s">
        <v>280</v>
      </c>
      <c r="B140" s="31" t="s">
        <v>266</v>
      </c>
      <c r="C140" s="32" t="s">
        <v>422</v>
      </c>
      <c r="D140" s="33">
        <v>393190</v>
      </c>
      <c r="E140" s="33">
        <v>0</v>
      </c>
      <c r="F140" s="34">
        <v>393190</v>
      </c>
      <c r="G140" s="35"/>
      <c r="H140" s="35"/>
    </row>
    <row r="141" spans="1:8" ht="48">
      <c r="A141" s="30" t="s">
        <v>323</v>
      </c>
      <c r="B141" s="31" t="s">
        <v>266</v>
      </c>
      <c r="C141" s="32" t="s">
        <v>423</v>
      </c>
      <c r="D141" s="33">
        <v>33230700</v>
      </c>
      <c r="E141" s="33">
        <v>1705866</v>
      </c>
      <c r="F141" s="34">
        <v>31524834</v>
      </c>
      <c r="G141" s="35"/>
      <c r="H141" s="35"/>
    </row>
    <row r="142" spans="1:8">
      <c r="A142" s="30" t="s">
        <v>282</v>
      </c>
      <c r="B142" s="31" t="s">
        <v>266</v>
      </c>
      <c r="C142" s="32" t="s">
        <v>424</v>
      </c>
      <c r="D142" s="33">
        <v>11000</v>
      </c>
      <c r="E142" s="33">
        <v>0</v>
      </c>
      <c r="F142" s="34">
        <v>11000</v>
      </c>
      <c r="G142" s="35"/>
      <c r="H142" s="35"/>
    </row>
    <row r="143" spans="1:8">
      <c r="A143" s="30" t="s">
        <v>284</v>
      </c>
      <c r="B143" s="31" t="s">
        <v>266</v>
      </c>
      <c r="C143" s="32" t="s">
        <v>425</v>
      </c>
      <c r="D143" s="33">
        <v>900</v>
      </c>
      <c r="E143" s="33">
        <v>182</v>
      </c>
      <c r="F143" s="34">
        <v>718</v>
      </c>
      <c r="G143" s="35"/>
      <c r="H143" s="35"/>
    </row>
    <row r="144" spans="1:8">
      <c r="A144" s="30" t="s">
        <v>278</v>
      </c>
      <c r="B144" s="31" t="s">
        <v>266</v>
      </c>
      <c r="C144" s="32" t="s">
        <v>426</v>
      </c>
      <c r="D144" s="33">
        <v>112000</v>
      </c>
      <c r="E144" s="33">
        <v>3502.28</v>
      </c>
      <c r="F144" s="34">
        <v>108497.72</v>
      </c>
      <c r="G144" s="35"/>
      <c r="H144" s="35"/>
    </row>
    <row r="145" spans="1:8">
      <c r="A145" s="30" t="s">
        <v>427</v>
      </c>
      <c r="B145" s="31" t="s">
        <v>266</v>
      </c>
      <c r="C145" s="32" t="s">
        <v>428</v>
      </c>
      <c r="D145" s="33">
        <v>23715000</v>
      </c>
      <c r="E145" s="33">
        <v>2049480</v>
      </c>
      <c r="F145" s="34">
        <v>21665520</v>
      </c>
      <c r="G145" s="35"/>
      <c r="H145" s="35"/>
    </row>
    <row r="146" spans="1:8" ht="48">
      <c r="A146" s="30" t="s">
        <v>323</v>
      </c>
      <c r="B146" s="31" t="s">
        <v>266</v>
      </c>
      <c r="C146" s="32" t="s">
        <v>429</v>
      </c>
      <c r="D146" s="33">
        <v>49193000</v>
      </c>
      <c r="E146" s="33">
        <v>0</v>
      </c>
      <c r="F146" s="34">
        <v>49193000</v>
      </c>
      <c r="G146" s="35"/>
      <c r="H146" s="35"/>
    </row>
    <row r="147" spans="1:8">
      <c r="A147" s="30" t="s">
        <v>294</v>
      </c>
      <c r="B147" s="31" t="s">
        <v>266</v>
      </c>
      <c r="C147" s="32" t="s">
        <v>430</v>
      </c>
      <c r="D147" s="33">
        <v>118900</v>
      </c>
      <c r="E147" s="33">
        <v>0</v>
      </c>
      <c r="F147" s="34">
        <v>118900</v>
      </c>
      <c r="G147" s="35"/>
      <c r="H147" s="35"/>
    </row>
    <row r="148" spans="1:8" ht="36">
      <c r="A148" s="30" t="s">
        <v>296</v>
      </c>
      <c r="B148" s="31" t="s">
        <v>266</v>
      </c>
      <c r="C148" s="32" t="s">
        <v>431</v>
      </c>
      <c r="D148" s="33">
        <v>35900</v>
      </c>
      <c r="E148" s="33">
        <v>0</v>
      </c>
      <c r="F148" s="34">
        <v>35900</v>
      </c>
      <c r="G148" s="35"/>
      <c r="H148" s="35"/>
    </row>
    <row r="149" spans="1:8" ht="24">
      <c r="A149" s="30" t="s">
        <v>276</v>
      </c>
      <c r="B149" s="31" t="s">
        <v>266</v>
      </c>
      <c r="C149" s="32" t="s">
        <v>432</v>
      </c>
      <c r="D149" s="33">
        <v>55800</v>
      </c>
      <c r="E149" s="33">
        <v>0</v>
      </c>
      <c r="F149" s="34">
        <v>55800</v>
      </c>
      <c r="G149" s="35"/>
      <c r="H149" s="35"/>
    </row>
    <row r="150" spans="1:8">
      <c r="A150" s="30" t="s">
        <v>278</v>
      </c>
      <c r="B150" s="31" t="s">
        <v>266</v>
      </c>
      <c r="C150" s="32" t="s">
        <v>433</v>
      </c>
      <c r="D150" s="33">
        <v>666444</v>
      </c>
      <c r="E150" s="33">
        <v>6505.65</v>
      </c>
      <c r="F150" s="34">
        <v>659938.35</v>
      </c>
      <c r="G150" s="35"/>
      <c r="H150" s="35"/>
    </row>
    <row r="151" spans="1:8" ht="24">
      <c r="A151" s="30" t="s">
        <v>434</v>
      </c>
      <c r="B151" s="31" t="s">
        <v>266</v>
      </c>
      <c r="C151" s="32" t="s">
        <v>435</v>
      </c>
      <c r="D151" s="33">
        <v>71301937</v>
      </c>
      <c r="E151" s="33">
        <v>1277058.06</v>
      </c>
      <c r="F151" s="34">
        <v>70024878.939999998</v>
      </c>
      <c r="G151" s="35"/>
      <c r="H151" s="35"/>
    </row>
    <row r="152" spans="1:8" ht="24">
      <c r="A152" s="30" t="s">
        <v>315</v>
      </c>
      <c r="B152" s="31" t="s">
        <v>266</v>
      </c>
      <c r="C152" s="32" t="s">
        <v>436</v>
      </c>
      <c r="D152" s="33">
        <v>9838400</v>
      </c>
      <c r="E152" s="33">
        <v>2220152.31</v>
      </c>
      <c r="F152" s="34">
        <v>7618247.6900000004</v>
      </c>
      <c r="G152" s="35"/>
      <c r="H152" s="35"/>
    </row>
    <row r="153" spans="1:8" ht="24">
      <c r="A153" s="30" t="s">
        <v>437</v>
      </c>
      <c r="B153" s="31" t="s">
        <v>266</v>
      </c>
      <c r="C153" s="32" t="s">
        <v>438</v>
      </c>
      <c r="D153" s="33">
        <v>80882800</v>
      </c>
      <c r="E153" s="33">
        <v>6740233</v>
      </c>
      <c r="F153" s="34">
        <v>74142567</v>
      </c>
      <c r="G153" s="35"/>
      <c r="H153" s="35"/>
    </row>
    <row r="154" spans="1:8" ht="24">
      <c r="A154" s="30" t="s">
        <v>439</v>
      </c>
      <c r="B154" s="31" t="s">
        <v>266</v>
      </c>
      <c r="C154" s="32" t="s">
        <v>440</v>
      </c>
      <c r="D154" s="33">
        <v>1342600</v>
      </c>
      <c r="E154" s="33">
        <v>55859.06</v>
      </c>
      <c r="F154" s="34">
        <v>1286740.94</v>
      </c>
      <c r="G154" s="35"/>
      <c r="H154" s="35"/>
    </row>
    <row r="155" spans="1:8">
      <c r="A155" s="30" t="s">
        <v>278</v>
      </c>
      <c r="B155" s="31" t="s">
        <v>266</v>
      </c>
      <c r="C155" s="32" t="s">
        <v>441</v>
      </c>
      <c r="D155" s="33">
        <v>189560</v>
      </c>
      <c r="E155" s="33">
        <v>2277.4499999999998</v>
      </c>
      <c r="F155" s="34">
        <v>187282.55</v>
      </c>
      <c r="G155" s="35"/>
      <c r="H155" s="35"/>
    </row>
    <row r="156" spans="1:8" ht="24">
      <c r="A156" s="30" t="s">
        <v>434</v>
      </c>
      <c r="B156" s="31" t="s">
        <v>266</v>
      </c>
      <c r="C156" s="32" t="s">
        <v>442</v>
      </c>
      <c r="D156" s="33">
        <v>30111910</v>
      </c>
      <c r="E156" s="33">
        <v>1545096.56</v>
      </c>
      <c r="F156" s="34">
        <v>28566813.440000001</v>
      </c>
      <c r="G156" s="35"/>
      <c r="H156" s="35"/>
    </row>
    <row r="157" spans="1:8" ht="24">
      <c r="A157" s="30" t="s">
        <v>315</v>
      </c>
      <c r="B157" s="31" t="s">
        <v>266</v>
      </c>
      <c r="C157" s="32" t="s">
        <v>443</v>
      </c>
      <c r="D157" s="33">
        <v>39397700</v>
      </c>
      <c r="E157" s="33">
        <v>4012592.01</v>
      </c>
      <c r="F157" s="34">
        <v>35385107.990000002</v>
      </c>
      <c r="G157" s="35"/>
      <c r="H157" s="35"/>
    </row>
    <row r="158" spans="1:8" ht="24">
      <c r="A158" s="30" t="s">
        <v>267</v>
      </c>
      <c r="B158" s="31" t="s">
        <v>266</v>
      </c>
      <c r="C158" s="32" t="s">
        <v>444</v>
      </c>
      <c r="D158" s="33">
        <v>21685000</v>
      </c>
      <c r="E158" s="33">
        <v>642823.6</v>
      </c>
      <c r="F158" s="34">
        <v>21042176.399999999</v>
      </c>
      <c r="G158" s="35"/>
      <c r="H158" s="35"/>
    </row>
    <row r="159" spans="1:8" ht="36">
      <c r="A159" s="30" t="s">
        <v>269</v>
      </c>
      <c r="B159" s="31" t="s">
        <v>266</v>
      </c>
      <c r="C159" s="32" t="s">
        <v>445</v>
      </c>
      <c r="D159" s="33">
        <v>3000</v>
      </c>
      <c r="E159" s="33">
        <v>0</v>
      </c>
      <c r="F159" s="34">
        <v>3000</v>
      </c>
      <c r="G159" s="35"/>
      <c r="H159" s="35"/>
    </row>
    <row r="160" spans="1:8" ht="36">
      <c r="A160" s="30" t="s">
        <v>271</v>
      </c>
      <c r="B160" s="31" t="s">
        <v>266</v>
      </c>
      <c r="C160" s="32" t="s">
        <v>446</v>
      </c>
      <c r="D160" s="33">
        <v>5651112</v>
      </c>
      <c r="E160" s="33">
        <v>1017844.35</v>
      </c>
      <c r="F160" s="34">
        <v>4633267.6500000004</v>
      </c>
      <c r="G160" s="35"/>
      <c r="H160" s="35"/>
    </row>
    <row r="161" spans="1:8" ht="24">
      <c r="A161" s="30" t="s">
        <v>276</v>
      </c>
      <c r="B161" s="31" t="s">
        <v>266</v>
      </c>
      <c r="C161" s="32" t="s">
        <v>447</v>
      </c>
      <c r="D161" s="33">
        <v>1890200</v>
      </c>
      <c r="E161" s="33">
        <v>52600.05</v>
      </c>
      <c r="F161" s="34">
        <v>1837599.95</v>
      </c>
      <c r="G161" s="35"/>
      <c r="H161" s="35"/>
    </row>
    <row r="162" spans="1:8">
      <c r="A162" s="30" t="s">
        <v>278</v>
      </c>
      <c r="B162" s="31" t="s">
        <v>266</v>
      </c>
      <c r="C162" s="32" t="s">
        <v>448</v>
      </c>
      <c r="D162" s="33">
        <v>3013700</v>
      </c>
      <c r="E162" s="33">
        <v>312202.93</v>
      </c>
      <c r="F162" s="34">
        <v>2701497.07</v>
      </c>
      <c r="G162" s="35"/>
      <c r="H162" s="35"/>
    </row>
    <row r="163" spans="1:8">
      <c r="A163" s="30" t="s">
        <v>280</v>
      </c>
      <c r="B163" s="31" t="s">
        <v>266</v>
      </c>
      <c r="C163" s="32" t="s">
        <v>449</v>
      </c>
      <c r="D163" s="33">
        <v>1431300</v>
      </c>
      <c r="E163" s="33">
        <v>88196.59</v>
      </c>
      <c r="F163" s="34">
        <v>1343103.41</v>
      </c>
      <c r="G163" s="35"/>
      <c r="H163" s="35"/>
    </row>
    <row r="164" spans="1:8" ht="24">
      <c r="A164" s="30" t="s">
        <v>450</v>
      </c>
      <c r="B164" s="31" t="s">
        <v>266</v>
      </c>
      <c r="C164" s="32" t="s">
        <v>451</v>
      </c>
      <c r="D164" s="33">
        <v>1356800</v>
      </c>
      <c r="E164" s="33">
        <v>101881.25</v>
      </c>
      <c r="F164" s="34">
        <v>1254918.75</v>
      </c>
      <c r="G164" s="35"/>
      <c r="H164" s="35"/>
    </row>
    <row r="165" spans="1:8">
      <c r="A165" s="30" t="s">
        <v>341</v>
      </c>
      <c r="B165" s="31" t="s">
        <v>266</v>
      </c>
      <c r="C165" s="32" t="s">
        <v>452</v>
      </c>
      <c r="D165" s="33">
        <v>2381400</v>
      </c>
      <c r="E165" s="33">
        <v>0</v>
      </c>
      <c r="F165" s="34">
        <v>2381400</v>
      </c>
      <c r="G165" s="35"/>
      <c r="H165" s="35"/>
    </row>
    <row r="166" spans="1:8">
      <c r="A166" s="30" t="s">
        <v>282</v>
      </c>
      <c r="B166" s="31" t="s">
        <v>266</v>
      </c>
      <c r="C166" s="32" t="s">
        <v>453</v>
      </c>
      <c r="D166" s="33">
        <v>31900</v>
      </c>
      <c r="E166" s="33">
        <v>934.6</v>
      </c>
      <c r="F166" s="34">
        <v>30965.4</v>
      </c>
      <c r="G166" s="35"/>
      <c r="H166" s="35"/>
    </row>
    <row r="167" spans="1:8">
      <c r="A167" s="30" t="s">
        <v>284</v>
      </c>
      <c r="B167" s="31" t="s">
        <v>266</v>
      </c>
      <c r="C167" s="32" t="s">
        <v>454</v>
      </c>
      <c r="D167" s="33">
        <v>6900</v>
      </c>
      <c r="E167" s="33">
        <v>1630.06</v>
      </c>
      <c r="F167" s="34">
        <v>5269.94</v>
      </c>
      <c r="G167" s="35"/>
      <c r="H167" s="35"/>
    </row>
    <row r="168" spans="1:8" ht="48">
      <c r="A168" s="30" t="s">
        <v>323</v>
      </c>
      <c r="B168" s="31" t="s">
        <v>266</v>
      </c>
      <c r="C168" s="32" t="s">
        <v>455</v>
      </c>
      <c r="D168" s="33">
        <v>97752000</v>
      </c>
      <c r="E168" s="33">
        <v>2644019</v>
      </c>
      <c r="F168" s="34">
        <v>95107981</v>
      </c>
      <c r="G168" s="35"/>
      <c r="H168" s="35"/>
    </row>
    <row r="169" spans="1:8">
      <c r="A169" s="30" t="s">
        <v>278</v>
      </c>
      <c r="B169" s="31" t="s">
        <v>266</v>
      </c>
      <c r="C169" s="32" t="s">
        <v>456</v>
      </c>
      <c r="D169" s="33">
        <v>748800</v>
      </c>
      <c r="E169" s="33">
        <v>0</v>
      </c>
      <c r="F169" s="34">
        <v>748800</v>
      </c>
      <c r="G169" s="35"/>
      <c r="H169" s="35"/>
    </row>
    <row r="170" spans="1:8">
      <c r="A170" s="30" t="s">
        <v>381</v>
      </c>
      <c r="B170" s="31" t="s">
        <v>266</v>
      </c>
      <c r="C170" s="32" t="s">
        <v>457</v>
      </c>
      <c r="D170" s="33">
        <v>499200</v>
      </c>
      <c r="E170" s="33">
        <v>41580</v>
      </c>
      <c r="F170" s="34">
        <v>457620</v>
      </c>
      <c r="G170" s="35"/>
      <c r="H170" s="35"/>
    </row>
    <row r="171" spans="1:8" ht="48">
      <c r="A171" s="30" t="s">
        <v>319</v>
      </c>
      <c r="B171" s="31" t="s">
        <v>266</v>
      </c>
      <c r="C171" s="32" t="s">
        <v>458</v>
      </c>
      <c r="D171" s="33">
        <v>2000000</v>
      </c>
      <c r="E171" s="33">
        <v>0</v>
      </c>
      <c r="F171" s="34">
        <v>2000000</v>
      </c>
      <c r="G171" s="35"/>
      <c r="H171" s="35"/>
    </row>
    <row r="172" spans="1:8" ht="48">
      <c r="A172" s="30" t="s">
        <v>323</v>
      </c>
      <c r="B172" s="31" t="s">
        <v>266</v>
      </c>
      <c r="C172" s="32" t="s">
        <v>459</v>
      </c>
      <c r="D172" s="33">
        <v>8852700</v>
      </c>
      <c r="E172" s="33">
        <v>0</v>
      </c>
      <c r="F172" s="34">
        <v>8852700</v>
      </c>
      <c r="G172" s="35"/>
      <c r="H172" s="35"/>
    </row>
    <row r="173" spans="1:8">
      <c r="A173" s="24" t="s">
        <v>460</v>
      </c>
      <c r="B173" s="25" t="s">
        <v>461</v>
      </c>
      <c r="C173" s="26" t="s">
        <v>29</v>
      </c>
      <c r="D173" s="27">
        <f>'1. Доходы бюджета'!D16-'2. Расходы бюджета'!D6</f>
        <v>-210870225</v>
      </c>
      <c r="E173" s="27">
        <f>'1. Доходы бюджета'!E16-'2. Расходы бюджета'!E6</f>
        <v>17348163.160000056</v>
      </c>
      <c r="F173" s="28">
        <v>0</v>
      </c>
      <c r="G173" s="29"/>
      <c r="H173" s="29"/>
    </row>
    <row r="174" spans="1:8" ht="9" customHeight="1">
      <c r="A174" s="36"/>
      <c r="B174" s="37"/>
      <c r="C174" s="37"/>
      <c r="D174" s="37"/>
      <c r="E174" s="37"/>
      <c r="F174" s="37"/>
      <c r="G174" s="36"/>
      <c r="H174" s="36"/>
    </row>
    <row r="175" spans="1:8" ht="36.200000000000003" customHeight="1">
      <c r="A175" s="55"/>
      <c r="B175" s="56"/>
      <c r="C175" s="56"/>
      <c r="D175" s="56"/>
      <c r="E175" s="56"/>
      <c r="F175" s="56"/>
      <c r="G175" s="38"/>
      <c r="H175" s="36"/>
    </row>
  </sheetData>
  <mergeCells count="9">
    <mergeCell ref="G3:G4"/>
    <mergeCell ref="A175:F175"/>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8"/>
  <sheetViews>
    <sheetView showGridLines="0" zoomScaleSheetLayoutView="100" workbookViewId="0">
      <selection activeCell="D10" sqref="D10"/>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63" t="s">
        <v>462</v>
      </c>
      <c r="B1" s="64"/>
      <c r="C1" s="64"/>
      <c r="D1" s="64"/>
      <c r="E1" s="64"/>
      <c r="F1" s="64"/>
      <c r="G1" s="3"/>
    </row>
    <row r="2" spans="1:7" ht="9" customHeight="1">
      <c r="A2" s="39"/>
      <c r="B2" s="39"/>
      <c r="C2" s="39"/>
      <c r="D2" s="9"/>
      <c r="E2" s="9"/>
      <c r="F2" s="40" t="s">
        <v>463</v>
      </c>
      <c r="G2" s="8"/>
    </row>
    <row r="3" spans="1:7" ht="27" customHeight="1">
      <c r="A3" s="67" t="s">
        <v>21</v>
      </c>
      <c r="B3" s="69" t="s">
        <v>22</v>
      </c>
      <c r="C3" s="69" t="s">
        <v>464</v>
      </c>
      <c r="D3" s="53" t="s">
        <v>24</v>
      </c>
      <c r="E3" s="53" t="s">
        <v>25</v>
      </c>
      <c r="F3" s="53" t="s">
        <v>26</v>
      </c>
      <c r="G3" s="9"/>
    </row>
    <row r="4" spans="1:7" ht="45" customHeight="1">
      <c r="A4" s="68"/>
      <c r="B4" s="70"/>
      <c r="C4" s="70"/>
      <c r="D4" s="54"/>
      <c r="E4" s="54"/>
      <c r="F4" s="54"/>
      <c r="G4" s="21"/>
    </row>
    <row r="5" spans="1:7" ht="15.75" customHeight="1">
      <c r="A5" s="20">
        <v>1</v>
      </c>
      <c r="B5" s="22">
        <v>2</v>
      </c>
      <c r="C5" s="22">
        <v>3</v>
      </c>
      <c r="D5" s="22">
        <v>4</v>
      </c>
      <c r="E5" s="22">
        <v>5</v>
      </c>
      <c r="F5" s="22">
        <v>6</v>
      </c>
      <c r="G5" s="23"/>
    </row>
    <row r="6" spans="1:7">
      <c r="A6" s="24" t="s">
        <v>465</v>
      </c>
      <c r="B6" s="25" t="s">
        <v>466</v>
      </c>
      <c r="C6" s="26" t="s">
        <v>29</v>
      </c>
      <c r="D6" s="27">
        <f>D9</f>
        <v>210870225</v>
      </c>
      <c r="E6" s="27">
        <f>E9</f>
        <v>-17348163.160000056</v>
      </c>
      <c r="F6" s="28">
        <f>D6-E6</f>
        <v>228218388.16000006</v>
      </c>
      <c r="G6" s="29"/>
    </row>
    <row r="7" spans="1:7" ht="36">
      <c r="A7" s="24" t="s">
        <v>467</v>
      </c>
      <c r="B7" s="25" t="s">
        <v>468</v>
      </c>
      <c r="C7" s="26" t="s">
        <v>29</v>
      </c>
      <c r="D7" s="27">
        <v>0</v>
      </c>
      <c r="E7" s="27">
        <v>0</v>
      </c>
      <c r="F7" s="28">
        <v>0</v>
      </c>
      <c r="G7" s="29"/>
    </row>
    <row r="8" spans="1:7" ht="24">
      <c r="A8" s="24" t="s">
        <v>469</v>
      </c>
      <c r="B8" s="25" t="s">
        <v>470</v>
      </c>
      <c r="C8" s="26" t="s">
        <v>29</v>
      </c>
      <c r="D8" s="27">
        <v>0</v>
      </c>
      <c r="E8" s="27">
        <v>0</v>
      </c>
      <c r="F8" s="28">
        <v>0</v>
      </c>
      <c r="G8" s="29"/>
    </row>
    <row r="9" spans="1:7">
      <c r="A9" s="24" t="s">
        <v>471</v>
      </c>
      <c r="B9" s="25" t="s">
        <v>472</v>
      </c>
      <c r="C9" s="26"/>
      <c r="D9" s="27">
        <f>D10+D12</f>
        <v>210870225</v>
      </c>
      <c r="E9" s="27">
        <f>E10+E12</f>
        <v>-17348163.160000056</v>
      </c>
      <c r="F9" s="28" t="s">
        <v>485</v>
      </c>
      <c r="G9" s="29"/>
    </row>
    <row r="10" spans="1:7">
      <c r="A10" s="24" t="s">
        <v>473</v>
      </c>
      <c r="B10" s="25" t="s">
        <v>474</v>
      </c>
      <c r="C10" s="26"/>
      <c r="D10" s="27">
        <f>D11</f>
        <v>-3520355220</v>
      </c>
      <c r="E10" s="27">
        <f>E11</f>
        <v>-176244648.54000008</v>
      </c>
      <c r="F10" s="28" t="s">
        <v>485</v>
      </c>
      <c r="G10" s="29"/>
    </row>
    <row r="11" spans="1:7">
      <c r="A11" s="30" t="s">
        <v>475</v>
      </c>
      <c r="B11" s="31" t="s">
        <v>474</v>
      </c>
      <c r="C11" s="32" t="s">
        <v>476</v>
      </c>
      <c r="D11" s="33">
        <f>-'1. Доходы бюджета'!D16</f>
        <v>-3520355220</v>
      </c>
      <c r="E11" s="33">
        <f>-'1. Доходы бюджета'!E16</f>
        <v>-176244648.54000008</v>
      </c>
      <c r="F11" s="34" t="s">
        <v>485</v>
      </c>
      <c r="G11" s="35"/>
    </row>
    <row r="12" spans="1:7">
      <c r="A12" s="24" t="s">
        <v>477</v>
      </c>
      <c r="B12" s="25" t="s">
        <v>478</v>
      </c>
      <c r="C12" s="26"/>
      <c r="D12" s="27">
        <f>D13</f>
        <v>3731225445</v>
      </c>
      <c r="E12" s="27">
        <f>E13</f>
        <v>158896485.38000003</v>
      </c>
      <c r="F12" s="28" t="s">
        <v>485</v>
      </c>
      <c r="G12" s="29"/>
    </row>
    <row r="13" spans="1:7">
      <c r="A13" s="30" t="s">
        <v>479</v>
      </c>
      <c r="B13" s="31" t="s">
        <v>478</v>
      </c>
      <c r="C13" s="32" t="s">
        <v>480</v>
      </c>
      <c r="D13" s="33">
        <f>'2. Расходы бюджета'!D6</f>
        <v>3731225445</v>
      </c>
      <c r="E13" s="33">
        <f>'2. Расходы бюджета'!E6</f>
        <v>158896485.38000003</v>
      </c>
      <c r="F13" s="34" t="s">
        <v>485</v>
      </c>
      <c r="G13" s="35"/>
    </row>
    <row r="14" spans="1:7" ht="20.25" customHeight="1">
      <c r="A14" s="36"/>
      <c r="B14" s="37"/>
      <c r="C14" s="37"/>
      <c r="D14" s="37"/>
      <c r="E14" s="37"/>
      <c r="F14" s="37"/>
      <c r="G14" s="36"/>
    </row>
    <row r="15" spans="1:7" s="46" customFormat="1" ht="31.5">
      <c r="A15" s="43" t="s">
        <v>481</v>
      </c>
      <c r="B15" s="44"/>
      <c r="C15" s="45"/>
      <c r="F15" s="47" t="s">
        <v>484</v>
      </c>
    </row>
    <row r="16" spans="1:7" s="46" customFormat="1" ht="47.25" customHeight="1">
      <c r="A16" s="71" t="s">
        <v>482</v>
      </c>
      <c r="B16" s="71"/>
      <c r="F16" s="48" t="s">
        <v>483</v>
      </c>
    </row>
    <row r="17" s="46" customFormat="1" ht="15.75"/>
    <row r="18" s="46" customFormat="1" ht="15.75"/>
  </sheetData>
  <mergeCells count="8">
    <mergeCell ref="A16:B16"/>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ObjectCode&gt;DOCUMENTS_72N117&lt;/Objec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3FF3AFC6-9639-4240-886B-8901EBB410B4}">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1. Доходы бюджета</vt:lpstr>
      <vt:lpstr>2. Расходы бюджета</vt:lpstr>
      <vt:lpstr>3. Источники финансирования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dcterms:created xsi:type="dcterms:W3CDTF">2022-02-09T06:58:40Z</dcterms:created>
  <dcterms:modified xsi:type="dcterms:W3CDTF">2022-02-11T06:48:23Z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21.2.9.1240 (.NET 4.7.2)</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uf-srv-sql2019\sql</vt:lpwstr>
  </property>
  <property fmtid="{D5CDD505-2E9C-101B-9397-08002B2CF9AE}" pid="8" name="База">
    <vt:lpwstr>basa_2022</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