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оды 2019" sheetId="1" r:id="rId1"/>
  </sheets>
  <externalReferences>
    <externalReference r:id="rId4"/>
    <externalReference r:id="rId5"/>
    <externalReference r:id="rId6"/>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'Доходы 2019'!$9:$9</definedName>
    <definedName name="_xlnm.Print_Area" localSheetId="0">'Доходы 2019'!$A$1:$C$160</definedName>
  </definedNames>
  <calcPr fullCalcOnLoad="1" fullPrecision="0"/>
</workbook>
</file>

<file path=xl/sharedStrings.xml><?xml version="1.0" encoding="utf-8"?>
<sst xmlns="http://schemas.openxmlformats.org/spreadsheetml/2006/main" count="305" uniqueCount="300">
  <si>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</si>
  <si>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</si>
  <si>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</si>
  <si>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</si>
  <si>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</si>
  <si>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</si>
  <si>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</si>
  <si>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</si>
  <si>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</si>
  <si>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</si>
  <si>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</si>
  <si>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</si>
  <si>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</si>
  <si>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</si>
  <si>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182 1 06 02000 02 0000 110</t>
  </si>
  <si>
    <t>182 1 06 02010 02 0000 110</t>
  </si>
  <si>
    <t>182 1 06 04000 02 0000 110</t>
  </si>
  <si>
    <t>182 1 06 04011 02 0000 110</t>
  </si>
  <si>
    <t>182 1 06 04012 02 0000 110</t>
  </si>
  <si>
    <t>182 1 13 01020 01 0000 130</t>
  </si>
  <si>
    <t>322 1 15 01010 01 0000 140</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</si>
  <si>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</si>
  <si>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</si>
  <si>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</si>
  <si>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</si>
  <si>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</si>
  <si>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</si>
  <si>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</si>
  <si>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</si>
  <si>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</si>
  <si>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</si>
  <si>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</si>
  <si>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</si>
  <si>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</si>
  <si>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</si>
  <si>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</si>
  <si>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</si>
  <si>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</si>
  <si>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</si>
  <si>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</si>
  <si>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</si>
  <si>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</si>
  <si>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</si>
  <si>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</si>
  <si>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</si>
  <si>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</si>
  <si>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</si>
  <si>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</si>
  <si>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</si>
  <si>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</si>
  <si>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</si>
  <si>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</si>
  <si>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</si>
  <si>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</si>
  <si>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</si>
  <si>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</si>
  <si>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</si>
  <si>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</si>
  <si>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</si>
  <si>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</si>
  <si>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</si>
  <si>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</si>
  <si>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</si>
  <si>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</si>
  <si>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</si>
  <si>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</si>
  <si>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</si>
  <si>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</si>
  <si>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</si>
  <si>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</si>
  <si>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</si>
  <si>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</si>
  <si>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</si>
  <si>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</si>
  <si>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</si>
  <si>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</si>
  <si>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</si>
  <si>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</si>
  <si>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</si>
  <si>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</si>
  <si>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</si>
  <si>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</si>
  <si>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</si>
  <si>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</si>
  <si>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</si>
  <si>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</si>
  <si>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</si>
  <si>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</si>
  <si>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</si>
  <si>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</si>
  <si>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</si>
  <si>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</si>
  <si>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</si>
  <si>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</si>
  <si>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</si>
  <si>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</si>
  <si>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</si>
  <si>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</si>
  <si>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</si>
  <si>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</si>
  <si>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</si>
  <si>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</si>
  <si>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</si>
  <si>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</si>
  <si>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</si>
  <si>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</si>
  <si>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</si>
  <si>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</si>
  <si>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</si>
  <si>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</si>
  <si>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</si>
  <si>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</si>
  <si>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</si>
  <si>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</si>
  <si>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</si>
  <si>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</si>
  <si>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</si>
  <si>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</si>
  <si>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</si>
  <si>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</si>
  <si>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</si>
  <si>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</si>
  <si>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</si>
  <si>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</si>
  <si>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</si>
  <si>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</si>
  <si>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</si>
  <si>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</si>
  <si>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</si>
  <si>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</si>
  <si>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</si>
  <si>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</si>
  <si>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</si>
  <si>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</si>
  <si>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</si>
  <si>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</si>
  <si>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</si>
  <si>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</si>
  <si>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</si>
  <si>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</si>
  <si>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</si>
  <si>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</si>
  <si>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</si>
  <si>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</si>
  <si>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</si>
  <si>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</si>
  <si>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</si>
  <si>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</si>
  <si>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</si>
  <si>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</si>
  <si>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</si>
  <si>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</si>
  <si>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</si>
  <si>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</si>
  <si>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</si>
  <si>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</si>
  <si>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</si>
  <si>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</si>
  <si>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</si>
  <si>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</si>
  <si>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</si>
  <si>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</si>
  <si>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</si>
  <si>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</si>
  <si>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</si>
  <si>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</si>
  <si>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</si>
  <si>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</si>
  <si>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</si>
  <si>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</si>
  <si>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</si>
  <si>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</si>
  <si>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</si>
  <si>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</si>
  <si>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</si>
  <si>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</si>
  <si>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</si>
  <si>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</si>
  <si>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</si>
  <si>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</si>
  <si>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</si>
  <si>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</si>
  <si>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</si>
  <si>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</si>
  <si>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</si>
  <si>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</si>
  <si>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</si>
  <si>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</si>
  <si>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</si>
  <si>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</si>
  <si>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</si>
  <si>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</si>
  <si>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</si>
  <si>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</si>
  <si>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</si>
  <si>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</si>
  <si>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</si>
  <si>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</si>
  <si>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</si>
  <si>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</si>
  <si>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</si>
  <si>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</si>
  <si>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000 2 19 00000 00 0000 000</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</si>
  <si>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</si>
  <si>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</si>
  <si>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</si>
  <si>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</si>
  <si>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</si>
  <si>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</si>
  <si>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 xml:space="preserve">106 1 16 30010 01 0000 140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</si>
  <si>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</si>
  <si>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</si>
  <si>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</si>
  <si>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</si>
  <si>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</si>
  <si>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</si>
  <si>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</si>
  <si>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</si>
  <si>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</si>
  <si>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Поступление доходов в бюджет города Байконур в 2019 году</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</si>
  <si>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</si>
  <si>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182 1 04 02020 01 0000 110
</t>
  </si>
  <si>
    <t xml:space="preserve">Акцизы на спиртосодержащую продукцию, ввозимую на территорию Российской Федерации
Акцизы на спиртосодержащую продукцию, ввозимую на территорию Российской Федерации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</si>
  <si>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</si>
  <si>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292 1 13 01994 04 0001 130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</si>
  <si>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</si>
  <si>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</si>
  <si>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города Байконур</t>
  </si>
  <si>
    <t>постановлением Главы администрации</t>
  </si>
  <si>
    <t>Приложение 1</t>
  </si>
  <si>
    <t>092 2 02 15011 04 0000 150</t>
  </si>
  <si>
    <t>092 2 02 15009 02 0000 150</t>
  </si>
  <si>
    <t>292 2 02 35250 02 0000 150</t>
  </si>
  <si>
    <t>292 2 02 35220 02 0000 150</t>
  </si>
  <si>
    <t>292 2 02 35260 02 0000 150</t>
  </si>
  <si>
    <t>292 2 02 35290 02 0000 150</t>
  </si>
  <si>
    <t>292 2 02 35270 02 0000 150</t>
  </si>
  <si>
    <t>292 2 02 35137 02 0000 150</t>
  </si>
  <si>
    <t>292 2 02 45161 02 0000 150</t>
  </si>
  <si>
    <t xml:space="preserve">292 2 02 25382 02 0000 150
</t>
  </si>
  <si>
    <t xml:space="preserve">292 2 02 35573 02 0000 150
</t>
  </si>
  <si>
    <t>092 2 02 35900 02 0000 150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</si>
  <si>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</si>
  <si>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292 2 02 35380 02 0000 150</t>
  </si>
  <si>
    <t xml:space="preserve"> ДОХОДЫ ОТ ОКАЗАНИЯ ПЛАТНЫХ УСЛУГ И КОМПЕНСАЦИИ ЗАТРАТ ГОСУДАРСТВА
</t>
  </si>
  <si>
    <t xml:space="preserve">292  1 12 01000 01 0000 120
</t>
  </si>
  <si>
    <t xml:space="preserve">Плата за негативное воздействие на окружающую среду
</t>
  </si>
  <si>
    <t xml:space="preserve">ВОЗВРАТ ОСТАТКОВ СУБСИДИЙ, СУБВЕНЦИЙ И ИНЫХ МЕЖБЮДЖЕТНЫХ ТРАНСФЕРТОВ, ИМЕЮЩИХ ЦЕЛЕВОЕ НАЗНАЧЕНИЕ, ПРОШЛЫХ ЛЕТ
</t>
  </si>
  <si>
    <t>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</si>
  <si>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</si>
  <si>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</si>
  <si>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
</t>
  </si>
  <si>
    <t xml:space="preserve">Возврат остатков единой субвенции из бюджетов субъектов Российской Федерации
</t>
  </si>
  <si>
    <t xml:space="preserve">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
</t>
  </si>
  <si>
    <t xml:space="preserve">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</si>
  <si>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
</t>
  </si>
  <si>
    <t>292 2 02 35460 02 0000 150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</si>
  <si>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</si>
  <si>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292 2 02 45216 02 0000 150</t>
  </si>
  <si>
    <t>182 1 05 00000 00 0000 110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</si>
  <si>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</si>
  <si>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292 2 19 35137 02 0000 150</t>
  </si>
  <si>
    <t xml:space="preserve">292 2 19 35250 02 0000 150
</t>
  </si>
  <si>
    <t xml:space="preserve">292 2 19 35290 02 0000 150
</t>
  </si>
  <si>
    <t xml:space="preserve">292 2 19 35380 02 0000 150
</t>
  </si>
  <si>
    <t xml:space="preserve">292 2 19 35460 02 0000 150
</t>
  </si>
  <si>
    <t xml:space="preserve"> 292 219 35573 02 0000 150
</t>
  </si>
  <si>
    <t xml:space="preserve">292 2 19 35900 02 0000 150
</t>
  </si>
  <si>
    <t xml:space="preserve">292 2 19 45161 02 0000 150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</si>
  <si>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</si>
  <si>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000 2 19 00000 02 0000 150
</t>
  </si>
  <si>
    <t xml:space="preserve">292 2 19 35270 02 0000 150
</t>
  </si>
  <si>
    <t>100 1 03 02143 01 0000 110</t>
  </si>
  <si>
    <t>Поступление средств, удерживаемых из заработной платы осужденных (федеральные казенные учреждения)</t>
  </si>
  <si>
    <t>320 1 13 02090 01 7000 130</t>
  </si>
  <si>
    <t>Прочие неналоговые доходы</t>
  </si>
  <si>
    <t xml:space="preserve">000 1 17 05000 00 0000 180
</t>
  </si>
  <si>
    <t>Доходы, поступающие в порядке возмещения федеральному бюджету расходов, направленных на покрытие процессуальных издержек</t>
  </si>
  <si>
    <t>322 1 13 02030 01 0000 130</t>
  </si>
  <si>
    <t>Доходы от компенсации затрат государства</t>
  </si>
  <si>
    <t xml:space="preserve">000 1 13 02000 00 0000 130
</t>
  </si>
  <si>
    <t>Административные сборы</t>
  </si>
  <si>
    <t xml:space="preserve">000 1 15 01000 01 0000 140
</t>
  </si>
  <si>
    <t>Платежи, взимаемые государственными и муниципальными органами (организациями) за выполнение определенных функций</t>
  </si>
  <si>
    <t xml:space="preserve">000 1 15 02000 00 0000 140
</t>
  </si>
  <si>
    <t xml:space="preserve">000 2 18 00000 00 0000 000
</t>
  </si>
  <si>
    <t xml:space="preserve">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
</t>
  </si>
  <si>
    <t>Доходы бюджетов городских округов от возврата организациями остатков субсидий прошлых лет</t>
  </si>
  <si>
    <t>000 2 18 04000 04 0000 150</t>
  </si>
  <si>
    <t>Возврат остатков единой субвенции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</si>
  <si>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</si>
  <si>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292 2 19 35900 02 0000 150</t>
  </si>
  <si>
    <t>292 2 19 35460 02 0000 150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</si>
  <si>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</si>
  <si>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292 2 19 35290 02 0000 150</t>
  </si>
  <si>
    <t>ПРОЧИЕ БЕЗВОЗМЕЗДНЫЕ ПОСТУПЛЕНИЯ</t>
  </si>
  <si>
    <t>000 2 07 00000 00 0000 000</t>
  </si>
  <si>
    <t>Прочие безвозмездные поступления в бюджеты городских округов</t>
  </si>
  <si>
    <t>292 2 07 04000 04 0000 150</t>
  </si>
  <si>
    <t>от  17.10.2019 г. № 506</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</si>
</sst>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6">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b/>
      <i/>
      <sz val="12"/>
      <name val="Arial Cyr"/>
      <family val="0"/>
    </font>
    <font>
      <b/>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lignment horizontal="center" vertical="top" wrapText="1"/>
      <protection/>
    </xf>
    <xf numFmtId="0" fontId="48" fillId="0" borderId="1">
      <alignment horizontal="left" vertical="top" wrapText="1"/>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9" fillId="26" borderId="2" applyNumberFormat="0" applyAlignment="0" applyProtection="0"/>
    <xf numFmtId="0" fontId="50" fillId="27" borderId="3" applyNumberFormat="0" applyAlignment="0" applyProtection="0"/>
    <xf numFmtId="0" fontId="51"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28" borderId="8"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92">
    <xf numFmtId="0" fontId="0" fillId="0" borderId="0" xfId="0" applyAlignment="1">
      <alignment/>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Fill="1" applyAlignment="1">
      <alignment wrapText="1"/>
    </xf>
    <xf numFmtId="0" fontId="8"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2" fillId="33"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17" fillId="0" borderId="11" xfId="0" applyNumberFormat="1" applyFont="1" applyFill="1" applyBorder="1" applyAlignment="1">
      <alignment horizontal="left" vertical="top" wrapText="1" indent="1"/>
    </xf>
    <xf numFmtId="0" fontId="18" fillId="0" borderId="0" xfId="0" applyFont="1" applyFill="1" applyAlignment="1">
      <alignment horizontal="center"/>
    </xf>
    <xf numFmtId="0" fontId="10"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9" fillId="0" borderId="0" xfId="0" applyFont="1" applyFill="1" applyAlignment="1">
      <alignment/>
    </xf>
    <xf numFmtId="0" fontId="20" fillId="0" borderId="0" xfId="0" applyFont="1" applyFill="1" applyAlignment="1">
      <alignment/>
    </xf>
    <xf numFmtId="49" fontId="17" fillId="0" borderId="11" xfId="0" applyNumberFormat="1" applyFont="1" applyFill="1" applyBorder="1" applyAlignment="1">
      <alignment horizontal="left" vertical="top" wrapText="1" indent="1"/>
    </xf>
    <xf numFmtId="49" fontId="11" fillId="33" borderId="11" xfId="0" applyNumberFormat="1" applyFont="1" applyFill="1" applyBorder="1" applyAlignment="1">
      <alignment horizontal="left" vertical="top" wrapText="1" indent="1"/>
    </xf>
    <xf numFmtId="49" fontId="9" fillId="0" borderId="11" xfId="0" applyNumberFormat="1" applyFont="1" applyFill="1" applyBorder="1" applyAlignment="1">
      <alignment horizontal="left" vertical="top" wrapText="1" indent="1"/>
    </xf>
    <xf numFmtId="49" fontId="14" fillId="0" borderId="11" xfId="0" applyNumberFormat="1" applyFont="1" applyFill="1" applyBorder="1" applyAlignment="1">
      <alignment horizontal="left" vertical="top" wrapText="1" indent="1"/>
    </xf>
    <xf numFmtId="3" fontId="0" fillId="0" borderId="0" xfId="0" applyNumberFormat="1" applyFill="1" applyAlignment="1">
      <alignment/>
    </xf>
    <xf numFmtId="0" fontId="22" fillId="0" borderId="11" xfId="0" applyFont="1" applyBorder="1" applyAlignment="1">
      <alignment horizontal="left" vertical="center" wrapText="1" indent="1"/>
    </xf>
    <xf numFmtId="198" fontId="14" fillId="0" borderId="11" xfId="0" applyNumberFormat="1" applyFont="1" applyFill="1" applyBorder="1" applyAlignment="1">
      <alignment horizontal="center" vertical="top"/>
    </xf>
    <xf numFmtId="198" fontId="0" fillId="0" borderId="0" xfId="0" applyNumberFormat="1" applyFill="1" applyAlignment="1">
      <alignment horizontal="center"/>
    </xf>
    <xf numFmtId="198" fontId="9" fillId="0" borderId="11" xfId="0" applyNumberFormat="1" applyFont="1" applyFill="1" applyBorder="1" applyAlignment="1">
      <alignment horizontal="center" vertical="top"/>
    </xf>
    <xf numFmtId="0" fontId="24" fillId="0" borderId="11" xfId="0" applyFont="1" applyBorder="1" applyAlignment="1">
      <alignment horizontal="left" vertical="top" wrapText="1" indent="1"/>
    </xf>
    <xf numFmtId="0" fontId="24" fillId="0" borderId="11" xfId="0" applyFont="1" applyBorder="1" applyAlignment="1">
      <alignment horizontal="left" vertical="center" wrapText="1" indent="1"/>
    </xf>
    <xf numFmtId="0" fontId="24" fillId="0" borderId="0" xfId="0" applyFont="1" applyAlignment="1">
      <alignment horizontal="left" vertical="center" wrapText="1" indent="1"/>
    </xf>
    <xf numFmtId="0" fontId="17" fillId="34" borderId="11" xfId="0" applyNumberFormat="1" applyFont="1" applyFill="1" applyBorder="1" applyAlignment="1">
      <alignment horizontal="left" vertical="top" wrapText="1" indent="1"/>
    </xf>
    <xf numFmtId="0" fontId="12" fillId="0" borderId="0" xfId="0" applyFont="1" applyFill="1" applyAlignment="1">
      <alignment/>
    </xf>
    <xf numFmtId="0" fontId="21" fillId="0" borderId="0" xfId="0" applyFont="1" applyFill="1" applyAlignment="1">
      <alignment/>
    </xf>
    <xf numFmtId="0" fontId="3" fillId="0" borderId="0" xfId="0" applyFont="1" applyFill="1" applyAlignment="1">
      <alignment horizontal="right" wrapText="1"/>
    </xf>
    <xf numFmtId="0" fontId="15" fillId="0" borderId="0" xfId="0" applyNumberFormat="1" applyFont="1" applyFill="1" applyAlignment="1">
      <alignment/>
    </xf>
    <xf numFmtId="49" fontId="5" fillId="0" borderId="11" xfId="0" applyNumberFormat="1" applyFont="1" applyFill="1" applyBorder="1" applyAlignment="1">
      <alignment horizontal="center" vertical="top"/>
    </xf>
    <xf numFmtId="198" fontId="11" fillId="33" borderId="11" xfId="0" applyNumberFormat="1" applyFont="1" applyFill="1" applyBorder="1" applyAlignment="1">
      <alignment horizontal="center" vertical="top"/>
    </xf>
    <xf numFmtId="198" fontId="17" fillId="0" borderId="11" xfId="0" applyNumberFormat="1" applyFont="1" applyFill="1" applyBorder="1" applyAlignment="1">
      <alignment horizontal="center" vertical="top"/>
    </xf>
    <xf numFmtId="198" fontId="17" fillId="0" borderId="12" xfId="0" applyNumberFormat="1" applyFont="1" applyFill="1" applyBorder="1" applyAlignment="1">
      <alignment horizontal="center" vertical="top"/>
    </xf>
    <xf numFmtId="198" fontId="11" fillId="33" borderId="11" xfId="0" applyNumberFormat="1" applyFont="1" applyFill="1" applyBorder="1" applyAlignment="1">
      <alignment horizontal="center" vertical="center"/>
    </xf>
    <xf numFmtId="0" fontId="14" fillId="0" borderId="11" xfId="0" applyNumberFormat="1" applyFont="1" applyFill="1" applyBorder="1" applyAlignment="1">
      <alignment horizontal="left" vertical="top" wrapText="1" indent="1"/>
    </xf>
    <xf numFmtId="198" fontId="24" fillId="0" borderId="11" xfId="0" applyNumberFormat="1" applyFont="1" applyFill="1" applyBorder="1" applyAlignment="1">
      <alignment horizontal="center" vertical="top"/>
    </xf>
    <xf numFmtId="198" fontId="22" fillId="0" borderId="11" xfId="0" applyNumberFormat="1" applyFont="1" applyFill="1" applyBorder="1" applyAlignment="1">
      <alignment horizontal="center" vertical="top"/>
    </xf>
    <xf numFmtId="49" fontId="10" fillId="0" borderId="11" xfId="0" applyNumberFormat="1" applyFont="1" applyFill="1" applyBorder="1" applyAlignment="1">
      <alignment horizontal="left" vertical="top" indent="1"/>
    </xf>
    <xf numFmtId="0" fontId="20" fillId="0" borderId="0" xfId="0" applyFont="1" applyFill="1" applyAlignment="1">
      <alignment horizontal="center"/>
    </xf>
    <xf numFmtId="0" fontId="22" fillId="0" borderId="11" xfId="0" applyFont="1" applyBorder="1" applyAlignment="1">
      <alignment horizontal="left" vertical="top" wrapText="1" indent="1"/>
    </xf>
    <xf numFmtId="0" fontId="24" fillId="0" borderId="0" xfId="0" applyFont="1" applyAlignment="1">
      <alignment horizontal="right"/>
    </xf>
    <xf numFmtId="49" fontId="6" fillId="0" borderId="11" xfId="0" applyNumberFormat="1" applyFont="1" applyFill="1" applyBorder="1" applyAlignment="1">
      <alignment horizontal="center" vertical="top"/>
    </xf>
    <xf numFmtId="49" fontId="17" fillId="0" borderId="0" xfId="0" applyNumberFormat="1" applyFont="1" applyFill="1" applyBorder="1" applyAlignment="1">
      <alignment horizontal="left" vertical="top" wrapText="1" indent="1"/>
    </xf>
    <xf numFmtId="198" fontId="9" fillId="0" borderId="0" xfId="0" applyNumberFormat="1" applyFont="1" applyFill="1" applyBorder="1" applyAlignment="1">
      <alignment horizontal="center" vertical="top"/>
    </xf>
    <xf numFmtId="0" fontId="22" fillId="0" borderId="11" xfId="44"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7" fillId="0" borderId="0" xfId="0" applyNumberFormat="1" applyFont="1" applyFill="1" applyAlignment="1">
      <alignment/>
    </xf>
    <xf numFmtId="49" fontId="5" fillId="0" borderId="0" xfId="0" applyNumberFormat="1" applyFont="1" applyFill="1" applyBorder="1" applyAlignment="1">
      <alignment horizontal="left" vertical="top" indent="1"/>
    </xf>
    <xf numFmtId="0" fontId="17" fillId="0" borderId="0" xfId="0" applyNumberFormat="1" applyFont="1" applyFill="1" applyBorder="1" applyAlignment="1">
      <alignment horizontal="left" vertical="top" wrapText="1" indent="1"/>
    </xf>
    <xf numFmtId="198" fontId="24" fillId="0" borderId="0" xfId="0" applyNumberFormat="1" applyFont="1" applyFill="1" applyBorder="1" applyAlignment="1">
      <alignment horizontal="center" vertical="top"/>
    </xf>
    <xf numFmtId="0" fontId="19" fillId="35" borderId="0" xfId="0" applyFont="1" applyFill="1" applyAlignment="1">
      <alignment/>
    </xf>
    <xf numFmtId="0" fontId="24" fillId="0" borderId="0" xfId="0" applyFont="1" applyAlignment="1">
      <alignment horizontal="left" vertical="top" wrapText="1" indent="1"/>
    </xf>
    <xf numFmtId="198" fontId="19" fillId="0" borderId="0" xfId="0" applyNumberFormat="1" applyFont="1" applyFill="1" applyAlignment="1">
      <alignment/>
    </xf>
    <xf numFmtId="49" fontId="13" fillId="33"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xf>
    <xf numFmtId="0" fontId="10" fillId="0" borderId="11" xfId="0" applyFont="1" applyFill="1" applyBorder="1" applyAlignment="1">
      <alignment horizontal="center" vertical="top"/>
    </xf>
    <xf numFmtId="49" fontId="16" fillId="33" borderId="1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1" xfId="55" applyNumberFormat="1" applyFont="1" applyFill="1" applyBorder="1" applyAlignment="1">
      <alignment horizontal="center" vertical="top" wrapText="1"/>
      <protection/>
    </xf>
    <xf numFmtId="49" fontId="10" fillId="0" borderId="11" xfId="0" applyNumberFormat="1" applyFont="1" applyFill="1" applyBorder="1" applyAlignment="1">
      <alignment horizontal="left" vertical="top" wrapText="1" indent="1"/>
    </xf>
    <xf numFmtId="0" fontId="47" fillId="0" borderId="1" xfId="33" applyNumberFormat="1" applyProtection="1" quotePrefix="1">
      <alignment horizontal="center" vertical="top" wrapText="1"/>
      <protection/>
    </xf>
    <xf numFmtId="0" fontId="17" fillId="0" borderId="11" xfId="0" applyFont="1" applyBorder="1" applyAlignment="1">
      <alignment horizontal="left" vertical="top" wrapText="1" indent="1"/>
    </xf>
    <xf numFmtId="49" fontId="26" fillId="0" borderId="11" xfId="0" applyNumberFormat="1" applyFont="1" applyFill="1" applyBorder="1" applyAlignment="1">
      <alignment horizontal="center" vertical="top"/>
    </xf>
    <xf numFmtId="0" fontId="24" fillId="0" borderId="0" xfId="0" applyFont="1" applyFill="1" applyAlignment="1">
      <alignment horizontal="left" vertical="center" wrapText="1"/>
    </xf>
    <xf numFmtId="0" fontId="20" fillId="0" borderId="0" xfId="0" applyNumberFormat="1" applyFont="1" applyFill="1" applyAlignment="1">
      <alignment horizontal="center" vertical="center" wrapText="1"/>
    </xf>
    <xf numFmtId="0" fontId="20" fillId="0" borderId="0" xfId="0" applyNumberFormat="1" applyFont="1" applyFill="1" applyAlignment="1">
      <alignment horizontal="left" vertical="center" wrapText="1"/>
    </xf>
    <xf numFmtId="0" fontId="20" fillId="0" borderId="0" xfId="0" applyNumberFormat="1" applyFont="1" applyFill="1" applyAlignment="1">
      <alignment horizontal="center" wrapText="1"/>
    </xf>
    <xf numFmtId="0" fontId="20" fillId="0" borderId="0" xfId="0" applyFont="1" applyFill="1" applyAlignment="1">
      <alignment horizontal="center" wrapText="1"/>
    </xf>
    <xf numFmtId="49" fontId="27" fillId="0" borderId="11" xfId="0" applyNumberFormat="1" applyFont="1" applyFill="1" applyBorder="1" applyAlignment="1">
      <alignment horizontal="left" vertical="top" wrapText="1" indent="1"/>
    </xf>
    <xf numFmtId="0" fontId="22" fillId="0" borderId="0" xfId="0" applyFont="1" applyAlignment="1">
      <alignment horizontal="left" vertical="top" wrapText="1" indent="1"/>
    </xf>
    <xf numFmtId="0" fontId="47" fillId="0" borderId="1" xfId="33" applyNumberFormat="1" applyProtection="1">
      <alignment horizontal="center" vertical="top" wrapText="1"/>
      <protection/>
    </xf>
    <xf numFmtId="0" fontId="64" fillId="0" borderId="1" xfId="33" applyNumberFormat="1" applyFont="1" applyProtection="1">
      <alignment horizontal="center" vertical="top" wrapText="1"/>
      <protection/>
    </xf>
    <xf numFmtId="0" fontId="24" fillId="0" borderId="11" xfId="0" applyNumberFormat="1" applyFont="1" applyFill="1" applyBorder="1" applyAlignment="1">
      <alignment horizontal="left" vertical="top" wrapText="1" indent="1"/>
    </xf>
    <xf numFmtId="49" fontId="17" fillId="0" borderId="11" xfId="55" applyNumberFormat="1" applyFont="1" applyFill="1" applyBorder="1" applyAlignment="1">
      <alignment horizontal="left" vertical="top" wrapText="1" indent="1"/>
      <protection/>
    </xf>
    <xf numFmtId="0" fontId="48" fillId="0" borderId="1" xfId="34" applyNumberFormat="1" applyAlignment="1" applyProtection="1" quotePrefix="1">
      <alignment horizontal="left" vertical="top" wrapText="1" indent="1"/>
      <protection/>
    </xf>
    <xf numFmtId="0" fontId="65" fillId="0" borderId="1" xfId="34" applyNumberFormat="1" applyFont="1" applyAlignment="1" applyProtection="1">
      <alignment horizontal="left" vertical="top" wrapText="1" indent="1"/>
      <protection/>
    </xf>
    <xf numFmtId="0" fontId="24" fillId="0" borderId="0" xfId="0" applyFont="1" applyFill="1" applyAlignment="1">
      <alignment horizontal="left" vertical="center" wrapText="1" indent="1"/>
    </xf>
    <xf numFmtId="0" fontId="24" fillId="0" borderId="0" xfId="0" applyFont="1" applyFill="1" applyAlignment="1">
      <alignment horizontal="left" wrapText="1" indent="1"/>
    </xf>
    <xf numFmtId="0" fontId="65" fillId="0" borderId="1" xfId="34" applyNumberFormat="1" applyFont="1" applyAlignment="1" applyProtection="1" quotePrefix="1">
      <alignment horizontal="left" vertical="top" wrapText="1" indent="1"/>
      <protection/>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23" fillId="0" borderId="0" xfId="0" applyFont="1" applyFill="1" applyAlignment="1">
      <alignment horizontal="center"/>
    </xf>
    <xf numFmtId="0" fontId="24" fillId="0" borderId="0" xfId="0" applyFont="1" applyAlignment="1">
      <alignment horizontal="right"/>
    </xf>
    <xf numFmtId="0" fontId="7" fillId="0" borderId="0" xfId="0" applyFont="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4"/>
  <sheetViews>
    <sheetView showGridLines="0" tabSelected="1" zoomScalePageLayoutView="0" workbookViewId="0" topLeftCell="A1">
      <selection activeCell="B5" sqref="B5:C5"/>
    </sheetView>
  </sheetViews>
  <sheetFormatPr defaultColWidth="8.875" defaultRowHeight="12.75"/>
  <cols>
    <col min="1" max="1" width="26.875" style="2" customWidth="1"/>
    <col min="2" max="2" width="62.375" style="3" customWidth="1"/>
    <col min="3" max="3" width="15.00390625" style="2" customWidth="1"/>
    <col min="4" max="4" width="54.75390625" style="5" customWidth="1"/>
    <col min="5" max="5" width="9.125" style="5" customWidth="1"/>
    <col min="6" max="6" width="12.75390625" style="5" customWidth="1"/>
    <col min="7" max="16384" width="8.875" style="5" customWidth="1"/>
  </cols>
  <sheetData>
    <row r="1" spans="2:3" ht="15">
      <c r="B1" s="90" t="s">
        <v>229</v>
      </c>
      <c r="C1" s="90"/>
    </row>
    <row r="2" spans="2:3" ht="23.25" customHeight="1">
      <c r="B2" s="45"/>
      <c r="C2" s="45" t="s">
        <v>191</v>
      </c>
    </row>
    <row r="3" spans="1:3" ht="15.75">
      <c r="A3" s="6"/>
      <c r="B3" s="90" t="s">
        <v>228</v>
      </c>
      <c r="C3" s="90"/>
    </row>
    <row r="4" spans="1:3" ht="15.75">
      <c r="A4" s="6"/>
      <c r="B4" s="90" t="s">
        <v>227</v>
      </c>
      <c r="C4" s="91"/>
    </row>
    <row r="5" spans="1:3" ht="15.75">
      <c r="A5" s="6"/>
      <c r="B5" s="90" t="s">
        <v>299</v>
      </c>
      <c r="C5" s="90"/>
    </row>
    <row r="6" spans="1:3" ht="14.25" customHeight="1">
      <c r="A6" s="6"/>
      <c r="B6" s="32"/>
      <c r="C6" s="4"/>
    </row>
    <row r="7" spans="1:3" ht="36.75" customHeight="1">
      <c r="A7" s="89" t="s">
        <v>219</v>
      </c>
      <c r="B7" s="89"/>
      <c r="C7" s="89"/>
    </row>
    <row r="8" spans="1:3" ht="29.25" customHeight="1">
      <c r="A8" s="12"/>
      <c r="C8" s="1" t="s">
        <v>34</v>
      </c>
    </row>
    <row r="9" spans="1:3" s="7" customFormat="1" ht="38.25">
      <c r="A9" s="13" t="s">
        <v>31</v>
      </c>
      <c r="B9" s="13" t="s">
        <v>33</v>
      </c>
      <c r="C9" s="14" t="s">
        <v>23</v>
      </c>
    </row>
    <row r="10" spans="1:18" s="8" customFormat="1" ht="15">
      <c r="A10" s="58" t="s">
        <v>9</v>
      </c>
      <c r="B10" s="18" t="s">
        <v>64</v>
      </c>
      <c r="C10" s="35">
        <f>C11+C18+C21+C25+C35+C42+C62+C68+C70+C81+C87+C117</f>
        <v>2235499</v>
      </c>
      <c r="D10" s="30"/>
      <c r="E10" s="30"/>
      <c r="F10" s="30"/>
      <c r="G10" s="30"/>
      <c r="H10" s="30"/>
      <c r="I10" s="30"/>
      <c r="J10" s="30"/>
      <c r="K10" s="30"/>
      <c r="L10" s="30"/>
      <c r="M10" s="30"/>
      <c r="N10" s="30"/>
      <c r="O10" s="30"/>
      <c r="P10" s="30"/>
      <c r="Q10" s="30"/>
      <c r="R10" s="30"/>
    </row>
    <row r="11" spans="1:4" s="9" customFormat="1" ht="14.25">
      <c r="A11" s="46" t="s">
        <v>10</v>
      </c>
      <c r="B11" s="19" t="s">
        <v>32</v>
      </c>
      <c r="C11" s="25">
        <f>C12+C14</f>
        <v>1358377</v>
      </c>
      <c r="D11" s="51"/>
    </row>
    <row r="12" spans="1:3" s="10" customFormat="1" ht="15">
      <c r="A12" s="59" t="s">
        <v>11</v>
      </c>
      <c r="B12" s="20" t="s">
        <v>25</v>
      </c>
      <c r="C12" s="23">
        <f>SUM(C13:C13)</f>
        <v>147171</v>
      </c>
    </row>
    <row r="13" spans="1:3" s="7" customFormat="1" ht="45" customHeight="1">
      <c r="A13" s="60" t="s">
        <v>59</v>
      </c>
      <c r="B13" s="11" t="s">
        <v>167</v>
      </c>
      <c r="C13" s="36">
        <v>147171</v>
      </c>
    </row>
    <row r="14" spans="1:3" s="10" customFormat="1" ht="15">
      <c r="A14" s="59" t="s">
        <v>82</v>
      </c>
      <c r="B14" s="20" t="s">
        <v>26</v>
      </c>
      <c r="C14" s="23">
        <f>C15+C16+C17</f>
        <v>1211206</v>
      </c>
    </row>
    <row r="15" spans="1:5" s="7" customFormat="1" ht="71.25" customHeight="1">
      <c r="A15" s="34" t="s">
        <v>35</v>
      </c>
      <c r="B15" s="29" t="s">
        <v>122</v>
      </c>
      <c r="C15" s="36">
        <v>1210811</v>
      </c>
      <c r="E15" s="50"/>
    </row>
    <row r="16" spans="1:5" s="7" customFormat="1" ht="99" customHeight="1">
      <c r="A16" s="34" t="s">
        <v>89</v>
      </c>
      <c r="B16" s="29" t="s">
        <v>123</v>
      </c>
      <c r="C16" s="36">
        <v>45</v>
      </c>
      <c r="E16" s="50"/>
    </row>
    <row r="17" spans="1:5" s="7" customFormat="1" ht="48.75" customHeight="1">
      <c r="A17" s="34" t="s">
        <v>81</v>
      </c>
      <c r="B17" s="29" t="s">
        <v>124</v>
      </c>
      <c r="C17" s="36">
        <v>350</v>
      </c>
      <c r="E17" s="50"/>
    </row>
    <row r="18" spans="1:4" s="9" customFormat="1" ht="42.75">
      <c r="A18" s="46" t="s">
        <v>12</v>
      </c>
      <c r="B18" s="19" t="s">
        <v>2</v>
      </c>
      <c r="C18" s="25">
        <f>C19+C20</f>
        <v>330693</v>
      </c>
      <c r="D18" s="51"/>
    </row>
    <row r="19" spans="1:3" s="10" customFormat="1" ht="33" customHeight="1">
      <c r="A19" s="59" t="s">
        <v>13</v>
      </c>
      <c r="B19" s="20" t="s">
        <v>3</v>
      </c>
      <c r="C19" s="23">
        <v>282741</v>
      </c>
    </row>
    <row r="20" spans="1:3" s="10" customFormat="1" ht="150" customHeight="1">
      <c r="A20" s="59" t="s">
        <v>272</v>
      </c>
      <c r="B20" s="26" t="s">
        <v>223</v>
      </c>
      <c r="C20" s="23">
        <v>47952</v>
      </c>
    </row>
    <row r="21" spans="1:3" s="10" customFormat="1" ht="33" customHeight="1">
      <c r="A21" s="46" t="s">
        <v>130</v>
      </c>
      <c r="B21" s="19" t="s">
        <v>131</v>
      </c>
      <c r="C21" s="25">
        <f>C22+C23</f>
        <v>107421</v>
      </c>
    </row>
    <row r="22" spans="1:3" s="10" customFormat="1" ht="33" customHeight="1">
      <c r="A22" s="59" t="s">
        <v>129</v>
      </c>
      <c r="B22" s="20" t="s">
        <v>132</v>
      </c>
      <c r="C22" s="23">
        <v>106851</v>
      </c>
    </row>
    <row r="23" spans="1:3" s="10" customFormat="1" ht="36" customHeight="1">
      <c r="A23" s="61" t="s">
        <v>217</v>
      </c>
      <c r="B23" s="20" t="s">
        <v>218</v>
      </c>
      <c r="C23" s="23">
        <v>570</v>
      </c>
    </row>
    <row r="24" spans="1:3" s="10" customFormat="1" ht="66" customHeight="1" hidden="1">
      <c r="A24" s="61" t="s">
        <v>221</v>
      </c>
      <c r="B24" s="20" t="s">
        <v>222</v>
      </c>
      <c r="C24" s="23">
        <v>47952</v>
      </c>
    </row>
    <row r="25" spans="1:4" s="9" customFormat="1" ht="18" customHeight="1">
      <c r="A25" s="46" t="s">
        <v>259</v>
      </c>
      <c r="B25" s="19" t="s">
        <v>24</v>
      </c>
      <c r="C25" s="25">
        <f>C26+C31+C33</f>
        <v>74135</v>
      </c>
      <c r="D25" s="15"/>
    </row>
    <row r="26" spans="1:4" s="10" customFormat="1" ht="33" customHeight="1">
      <c r="A26" s="59" t="s">
        <v>83</v>
      </c>
      <c r="B26" s="20" t="s">
        <v>54</v>
      </c>
      <c r="C26" s="23">
        <f>C27+C29+C30</f>
        <v>50613</v>
      </c>
      <c r="D26" s="16"/>
    </row>
    <row r="27" spans="1:4" s="7" customFormat="1" ht="36.75" customHeight="1">
      <c r="A27" s="34" t="s">
        <v>75</v>
      </c>
      <c r="B27" s="26" t="s">
        <v>55</v>
      </c>
      <c r="C27" s="36">
        <v>26928</v>
      </c>
      <c r="D27" s="15"/>
    </row>
    <row r="28" spans="1:4" s="7" customFormat="1" ht="0" customHeight="1" hidden="1">
      <c r="A28" s="34" t="s">
        <v>135</v>
      </c>
      <c r="B28" s="26" t="s">
        <v>141</v>
      </c>
      <c r="C28" s="36">
        <v>0</v>
      </c>
      <c r="D28" s="15"/>
    </row>
    <row r="29" spans="1:4" s="7" customFormat="1" ht="63.75" customHeight="1">
      <c r="A29" s="34" t="s">
        <v>76</v>
      </c>
      <c r="B29" s="26" t="s">
        <v>188</v>
      </c>
      <c r="C29" s="36">
        <v>23685</v>
      </c>
      <c r="D29" s="15"/>
    </row>
    <row r="30" spans="1:4" s="7" customFormat="1" ht="45" customHeight="1" hidden="1">
      <c r="A30" s="59" t="s">
        <v>186</v>
      </c>
      <c r="B30" s="44" t="s">
        <v>187</v>
      </c>
      <c r="C30" s="23"/>
      <c r="D30" s="15"/>
    </row>
    <row r="31" spans="1:4" s="10" customFormat="1" ht="33.75" customHeight="1">
      <c r="A31" s="59" t="s">
        <v>117</v>
      </c>
      <c r="B31" s="20" t="s">
        <v>4</v>
      </c>
      <c r="C31" s="23">
        <f>C32</f>
        <v>23422</v>
      </c>
      <c r="D31" s="16"/>
    </row>
    <row r="32" spans="1:4" s="10" customFormat="1" ht="32.25" customHeight="1">
      <c r="A32" s="34" t="s">
        <v>77</v>
      </c>
      <c r="B32" s="26" t="s">
        <v>4</v>
      </c>
      <c r="C32" s="36">
        <v>23422</v>
      </c>
      <c r="D32" s="16"/>
    </row>
    <row r="33" spans="1:4" s="10" customFormat="1" ht="30">
      <c r="A33" s="59" t="s">
        <v>102</v>
      </c>
      <c r="B33" s="22" t="s">
        <v>103</v>
      </c>
      <c r="C33" s="23">
        <f>C34</f>
        <v>100</v>
      </c>
      <c r="D33" s="16"/>
    </row>
    <row r="34" spans="1:4" s="10" customFormat="1" ht="33" customHeight="1">
      <c r="A34" s="62" t="s">
        <v>100</v>
      </c>
      <c r="B34" s="28" t="s">
        <v>101</v>
      </c>
      <c r="C34" s="37">
        <v>100</v>
      </c>
      <c r="D34" s="16"/>
    </row>
    <row r="35" spans="1:4" s="9" customFormat="1" ht="18" customHeight="1">
      <c r="A35" s="46" t="s">
        <v>78</v>
      </c>
      <c r="B35" s="19" t="s">
        <v>27</v>
      </c>
      <c r="C35" s="25">
        <f>C36+C38+C41</f>
        <v>176173</v>
      </c>
      <c r="D35" s="15"/>
    </row>
    <row r="36" spans="1:4" s="10" customFormat="1" ht="15">
      <c r="A36" s="59" t="s">
        <v>14</v>
      </c>
      <c r="B36" s="20" t="s">
        <v>30</v>
      </c>
      <c r="C36" s="23">
        <f>C37</f>
        <v>167719</v>
      </c>
      <c r="D36" s="16"/>
    </row>
    <row r="37" spans="1:4" s="7" customFormat="1" ht="36.75" customHeight="1">
      <c r="A37" s="34" t="s">
        <v>15</v>
      </c>
      <c r="B37" s="11" t="s">
        <v>128</v>
      </c>
      <c r="C37" s="36">
        <v>167719</v>
      </c>
      <c r="D37" s="15"/>
    </row>
    <row r="38" spans="1:4" s="10" customFormat="1" ht="18.75" customHeight="1">
      <c r="A38" s="59" t="s">
        <v>16</v>
      </c>
      <c r="B38" s="20" t="s">
        <v>5</v>
      </c>
      <c r="C38" s="23">
        <f>C39+C40</f>
        <v>8334</v>
      </c>
      <c r="D38" s="16"/>
    </row>
    <row r="39" spans="1:4" s="7" customFormat="1" ht="18" customHeight="1">
      <c r="A39" s="34" t="s">
        <v>17</v>
      </c>
      <c r="B39" s="11" t="s">
        <v>6</v>
      </c>
      <c r="C39" s="36">
        <v>4523</v>
      </c>
      <c r="D39" s="15"/>
    </row>
    <row r="40" spans="1:4" s="7" customFormat="1" ht="17.25" customHeight="1">
      <c r="A40" s="34" t="s">
        <v>18</v>
      </c>
      <c r="B40" s="11" t="s">
        <v>7</v>
      </c>
      <c r="C40" s="36">
        <v>3811</v>
      </c>
      <c r="D40" s="15"/>
    </row>
    <row r="41" spans="1:4" s="7" customFormat="1" ht="17.25" customHeight="1">
      <c r="A41" s="59" t="s">
        <v>195</v>
      </c>
      <c r="B41" s="39" t="s">
        <v>196</v>
      </c>
      <c r="C41" s="23">
        <v>120</v>
      </c>
      <c r="D41" s="15"/>
    </row>
    <row r="42" spans="1:4" s="9" customFormat="1" ht="21" customHeight="1">
      <c r="A42" s="46" t="s">
        <v>79</v>
      </c>
      <c r="B42" s="19" t="s">
        <v>8</v>
      </c>
      <c r="C42" s="25">
        <f>C43+C44+C45+C48+C52</f>
        <v>14277</v>
      </c>
      <c r="D42" s="15"/>
    </row>
    <row r="43" spans="1:4" s="9" customFormat="1" ht="36" customHeight="1" hidden="1">
      <c r="A43" s="59" t="s">
        <v>158</v>
      </c>
      <c r="B43" s="20" t="s">
        <v>157</v>
      </c>
      <c r="C43" s="23">
        <v>0</v>
      </c>
      <c r="D43" s="15"/>
    </row>
    <row r="44" spans="1:4" s="10" customFormat="1" ht="48" customHeight="1">
      <c r="A44" s="59" t="s">
        <v>45</v>
      </c>
      <c r="B44" s="20" t="s">
        <v>125</v>
      </c>
      <c r="C44" s="23">
        <v>5852</v>
      </c>
      <c r="D44" s="16"/>
    </row>
    <row r="45" spans="1:4" s="10" customFormat="1" ht="80.25" customHeight="1">
      <c r="A45" s="59" t="s">
        <v>133</v>
      </c>
      <c r="B45" s="39" t="s">
        <v>116</v>
      </c>
      <c r="C45" s="41">
        <f>C46+C47</f>
        <v>750</v>
      </c>
      <c r="D45" s="16"/>
    </row>
    <row r="46" spans="1:4" s="10" customFormat="1" ht="123" customHeight="1">
      <c r="A46" s="34" t="s">
        <v>136</v>
      </c>
      <c r="B46" s="11" t="s">
        <v>146</v>
      </c>
      <c r="C46" s="40">
        <v>220</v>
      </c>
      <c r="D46" s="16"/>
    </row>
    <row r="47" spans="1:4" s="10" customFormat="1" ht="132" customHeight="1">
      <c r="A47" s="34" t="s">
        <v>137</v>
      </c>
      <c r="B47" s="11" t="s">
        <v>147</v>
      </c>
      <c r="C47" s="40">
        <v>530</v>
      </c>
      <c r="D47" s="16"/>
    </row>
    <row r="48" spans="1:4" s="10" customFormat="1" ht="75">
      <c r="A48" s="59" t="s">
        <v>179</v>
      </c>
      <c r="B48" s="39" t="s">
        <v>121</v>
      </c>
      <c r="C48" s="23">
        <f>C49+C50+C51</f>
        <v>1560</v>
      </c>
      <c r="D48" s="16"/>
    </row>
    <row r="49" spans="1:4" s="10" customFormat="1" ht="104.25" customHeight="1">
      <c r="A49" s="34" t="s">
        <v>180</v>
      </c>
      <c r="B49" s="11" t="s">
        <v>148</v>
      </c>
      <c r="C49" s="36">
        <v>1350</v>
      </c>
      <c r="D49" s="16"/>
    </row>
    <row r="50" spans="1:4" s="10" customFormat="1" ht="118.5" customHeight="1">
      <c r="A50" s="34" t="s">
        <v>181</v>
      </c>
      <c r="B50" s="11" t="s">
        <v>193</v>
      </c>
      <c r="C50" s="36">
        <v>200</v>
      </c>
      <c r="D50" s="16"/>
    </row>
    <row r="51" spans="1:4" s="10" customFormat="1" ht="107.25" customHeight="1">
      <c r="A51" s="34" t="s">
        <v>182</v>
      </c>
      <c r="B51" s="11" t="s">
        <v>149</v>
      </c>
      <c r="C51" s="36">
        <v>10</v>
      </c>
      <c r="D51" s="16"/>
    </row>
    <row r="52" spans="1:4" s="10" customFormat="1" ht="45">
      <c r="A52" s="59" t="s">
        <v>56</v>
      </c>
      <c r="B52" s="20" t="s">
        <v>38</v>
      </c>
      <c r="C52" s="23">
        <f>C53+C54+C55+C56+C57+C58+C59+C60+C61</f>
        <v>6115</v>
      </c>
      <c r="D52" s="16"/>
    </row>
    <row r="53" spans="1:4" s="7" customFormat="1" ht="88.5" customHeight="1">
      <c r="A53" s="34" t="s">
        <v>39</v>
      </c>
      <c r="B53" s="11" t="s">
        <v>65</v>
      </c>
      <c r="C53" s="36">
        <v>315</v>
      </c>
      <c r="D53" s="55"/>
    </row>
    <row r="54" spans="1:4" s="7" customFormat="1" ht="72.75" customHeight="1">
      <c r="A54" s="34" t="s">
        <v>70</v>
      </c>
      <c r="B54" s="11" t="s">
        <v>118</v>
      </c>
      <c r="C54" s="40">
        <v>1980</v>
      </c>
      <c r="D54" s="55"/>
    </row>
    <row r="55" spans="1:4" s="7" customFormat="1" ht="48" customHeight="1">
      <c r="A55" s="34" t="s">
        <v>183</v>
      </c>
      <c r="B55" s="11" t="s">
        <v>150</v>
      </c>
      <c r="C55" s="36">
        <v>450</v>
      </c>
      <c r="D55" s="55"/>
    </row>
    <row r="56" spans="1:4" s="7" customFormat="1" ht="61.5" customHeight="1">
      <c r="A56" s="34" t="s">
        <v>184</v>
      </c>
      <c r="B56" s="11" t="s">
        <v>151</v>
      </c>
      <c r="C56" s="36">
        <v>160</v>
      </c>
      <c r="D56" s="55"/>
    </row>
    <row r="57" spans="1:4" s="7" customFormat="1" ht="75" customHeight="1">
      <c r="A57" s="63" t="s">
        <v>86</v>
      </c>
      <c r="B57" s="56" t="s">
        <v>189</v>
      </c>
      <c r="C57" s="36">
        <v>2910</v>
      </c>
      <c r="D57" s="55"/>
    </row>
    <row r="58" spans="1:4" s="7" customFormat="1" ht="36" customHeight="1">
      <c r="A58" s="63" t="s">
        <v>51</v>
      </c>
      <c r="B58" s="26" t="s">
        <v>52</v>
      </c>
      <c r="C58" s="36">
        <v>40</v>
      </c>
      <c r="D58" s="55"/>
    </row>
    <row r="59" spans="1:4" s="7" customFormat="1" ht="90.75" customHeight="1">
      <c r="A59" s="34" t="s">
        <v>104</v>
      </c>
      <c r="B59" s="11" t="s">
        <v>105</v>
      </c>
      <c r="C59" s="40">
        <v>60</v>
      </c>
      <c r="D59" s="55"/>
    </row>
    <row r="60" spans="1:6" s="7" customFormat="1" ht="37.5" customHeight="1">
      <c r="A60" s="34" t="s">
        <v>155</v>
      </c>
      <c r="B60" s="11" t="s">
        <v>156</v>
      </c>
      <c r="C60" s="36">
        <v>60</v>
      </c>
      <c r="D60" s="52"/>
      <c r="E60" s="53"/>
      <c r="F60" s="54"/>
    </row>
    <row r="61" spans="1:4" s="7" customFormat="1" ht="47.25" customHeight="1">
      <c r="A61" s="34" t="s">
        <v>215</v>
      </c>
      <c r="B61" s="11" t="s">
        <v>216</v>
      </c>
      <c r="C61" s="36">
        <v>140</v>
      </c>
      <c r="D61" s="15"/>
    </row>
    <row r="62" spans="1:4" s="9" customFormat="1" ht="48.75" customHeight="1">
      <c r="A62" s="46" t="s">
        <v>110</v>
      </c>
      <c r="B62" s="19" t="s">
        <v>21</v>
      </c>
      <c r="C62" s="25">
        <f>C63+C66</f>
        <v>58645</v>
      </c>
      <c r="D62" s="57"/>
    </row>
    <row r="63" spans="1:4" s="7" customFormat="1" ht="90" customHeight="1">
      <c r="A63" s="59" t="s">
        <v>69</v>
      </c>
      <c r="B63" s="44" t="s">
        <v>126</v>
      </c>
      <c r="C63" s="23">
        <f>C64+C65</f>
        <v>25725</v>
      </c>
      <c r="D63" s="15"/>
    </row>
    <row r="64" spans="1:4" s="10" customFormat="1" ht="78" customHeight="1">
      <c r="A64" s="34" t="s">
        <v>60</v>
      </c>
      <c r="B64" s="17" t="s">
        <v>109</v>
      </c>
      <c r="C64" s="36">
        <v>1000</v>
      </c>
      <c r="D64" s="16"/>
    </row>
    <row r="65" spans="1:4" s="7" customFormat="1" ht="60.75" customHeight="1">
      <c r="A65" s="34" t="s">
        <v>61</v>
      </c>
      <c r="B65" s="11" t="s">
        <v>111</v>
      </c>
      <c r="C65" s="36">
        <v>24725</v>
      </c>
      <c r="D65" s="15"/>
    </row>
    <row r="66" spans="1:4" s="10" customFormat="1" ht="30">
      <c r="A66" s="59" t="s">
        <v>50</v>
      </c>
      <c r="B66" s="20" t="s">
        <v>57</v>
      </c>
      <c r="C66" s="23">
        <f>C67</f>
        <v>32920</v>
      </c>
      <c r="D66" s="16"/>
    </row>
    <row r="67" spans="1:4" s="7" customFormat="1" ht="60" customHeight="1">
      <c r="A67" s="34" t="s">
        <v>74</v>
      </c>
      <c r="B67" s="11" t="s">
        <v>119</v>
      </c>
      <c r="C67" s="36">
        <f>8950+11357+12613</f>
        <v>32920</v>
      </c>
      <c r="D67" s="15"/>
    </row>
    <row r="68" spans="1:4" s="9" customFormat="1" ht="33" customHeight="1">
      <c r="A68" s="46" t="s">
        <v>46</v>
      </c>
      <c r="B68" s="19" t="s">
        <v>37</v>
      </c>
      <c r="C68" s="25">
        <f>C69</f>
        <v>12899</v>
      </c>
      <c r="D68" s="15"/>
    </row>
    <row r="69" spans="1:4" s="10" customFormat="1" ht="21.75" customHeight="1">
      <c r="A69" s="61" t="s">
        <v>245</v>
      </c>
      <c r="B69" s="20" t="s">
        <v>246</v>
      </c>
      <c r="C69" s="23">
        <v>12899</v>
      </c>
      <c r="D69" s="16"/>
    </row>
    <row r="70" spans="1:4" s="9" customFormat="1" ht="27.75" customHeight="1">
      <c r="A70" s="46" t="s">
        <v>80</v>
      </c>
      <c r="B70" s="19" t="s">
        <v>244</v>
      </c>
      <c r="C70" s="25">
        <f>C71+C75</f>
        <v>62603</v>
      </c>
      <c r="D70" s="15"/>
    </row>
    <row r="71" spans="1:4" s="10" customFormat="1" ht="15">
      <c r="A71" s="59" t="s">
        <v>88</v>
      </c>
      <c r="B71" s="20" t="s">
        <v>169</v>
      </c>
      <c r="C71" s="23">
        <f>C72+C73+C74</f>
        <v>60745</v>
      </c>
      <c r="D71" s="16"/>
    </row>
    <row r="72" spans="1:4" s="7" customFormat="1" ht="42" customHeight="1">
      <c r="A72" s="34" t="s">
        <v>19</v>
      </c>
      <c r="B72" s="69" t="s">
        <v>120</v>
      </c>
      <c r="C72" s="36">
        <v>137</v>
      </c>
      <c r="D72" s="15"/>
    </row>
    <row r="73" spans="1:4" s="7" customFormat="1" ht="32.25" customHeight="1">
      <c r="A73" s="34" t="s">
        <v>85</v>
      </c>
      <c r="B73" s="27" t="s">
        <v>87</v>
      </c>
      <c r="C73" s="36">
        <v>502</v>
      </c>
      <c r="D73" s="15"/>
    </row>
    <row r="74" spans="1:4" s="7" customFormat="1" ht="31.5" customHeight="1">
      <c r="A74" s="34" t="s">
        <v>224</v>
      </c>
      <c r="B74" s="27" t="s">
        <v>87</v>
      </c>
      <c r="C74" s="36">
        <v>60106</v>
      </c>
      <c r="D74" s="15"/>
    </row>
    <row r="75" spans="1:4" s="7" customFormat="1" ht="18" customHeight="1">
      <c r="A75" s="61" t="s">
        <v>280</v>
      </c>
      <c r="B75" s="44" t="s">
        <v>279</v>
      </c>
      <c r="C75" s="23">
        <f>C76+C77+C78</f>
        <v>1858</v>
      </c>
      <c r="D75" s="15"/>
    </row>
    <row r="76" spans="1:4" s="7" customFormat="1" ht="31.5" customHeight="1">
      <c r="A76" s="34" t="s">
        <v>278</v>
      </c>
      <c r="B76" s="17" t="s">
        <v>277</v>
      </c>
      <c r="C76" s="36">
        <v>8</v>
      </c>
      <c r="D76" s="15"/>
    </row>
    <row r="77" spans="1:4" s="7" customFormat="1" ht="31.5" customHeight="1">
      <c r="A77" s="34" t="s">
        <v>274</v>
      </c>
      <c r="B77" s="27" t="s">
        <v>273</v>
      </c>
      <c r="C77" s="36">
        <v>50</v>
      </c>
      <c r="D77" s="15"/>
    </row>
    <row r="78" spans="1:4" s="7" customFormat="1" ht="19.5" customHeight="1">
      <c r="A78" s="34" t="s">
        <v>107</v>
      </c>
      <c r="B78" s="17" t="s">
        <v>108</v>
      </c>
      <c r="C78" s="36">
        <v>1800</v>
      </c>
      <c r="D78" s="15"/>
    </row>
    <row r="79" spans="1:4" s="7" customFormat="1" ht="87" customHeight="1" hidden="1">
      <c r="A79" s="46" t="s">
        <v>197</v>
      </c>
      <c r="B79" s="19" t="s">
        <v>198</v>
      </c>
      <c r="C79" s="25">
        <f>C80</f>
        <v>0</v>
      </c>
      <c r="D79" s="15"/>
    </row>
    <row r="80" spans="1:4" s="7" customFormat="1" ht="65.25" customHeight="1" hidden="1">
      <c r="A80" s="34" t="s">
        <v>199</v>
      </c>
      <c r="B80" s="17" t="s">
        <v>200</v>
      </c>
      <c r="C80" s="36"/>
      <c r="D80" s="15"/>
    </row>
    <row r="81" spans="1:4" s="9" customFormat="1" ht="14.25">
      <c r="A81" s="46" t="s">
        <v>112</v>
      </c>
      <c r="B81" s="19" t="s">
        <v>28</v>
      </c>
      <c r="C81" s="25">
        <f>C83+C85</f>
        <v>4685</v>
      </c>
      <c r="D81" s="15"/>
    </row>
    <row r="82" spans="1:4" s="9" customFormat="1" ht="47.25" customHeight="1" hidden="1">
      <c r="A82" s="34" t="s">
        <v>161</v>
      </c>
      <c r="B82" s="56" t="s">
        <v>160</v>
      </c>
      <c r="C82" s="36"/>
      <c r="D82" s="15"/>
    </row>
    <row r="83" spans="1:4" s="9" customFormat="1" ht="18.75" customHeight="1">
      <c r="A83" s="61" t="s">
        <v>282</v>
      </c>
      <c r="B83" s="77" t="s">
        <v>281</v>
      </c>
      <c r="C83" s="23">
        <f>C84</f>
        <v>4385</v>
      </c>
      <c r="D83" s="15"/>
    </row>
    <row r="84" spans="1:4" s="9" customFormat="1" ht="12" customHeight="1">
      <c r="A84" s="34" t="s">
        <v>20</v>
      </c>
      <c r="B84" s="11" t="s">
        <v>1</v>
      </c>
      <c r="C84" s="36">
        <v>4385</v>
      </c>
      <c r="D84" s="15"/>
    </row>
    <row r="85" spans="1:4" s="9" customFormat="1" ht="29.25" customHeight="1">
      <c r="A85" s="61" t="s">
        <v>284</v>
      </c>
      <c r="B85" s="39" t="s">
        <v>283</v>
      </c>
      <c r="C85" s="23">
        <f>C86</f>
        <v>300</v>
      </c>
      <c r="D85" s="15"/>
    </row>
    <row r="86" spans="1:4" s="10" customFormat="1" ht="42" customHeight="1">
      <c r="A86" s="34" t="s">
        <v>159</v>
      </c>
      <c r="B86" s="17" t="s">
        <v>90</v>
      </c>
      <c r="C86" s="40">
        <v>300</v>
      </c>
      <c r="D86" s="16"/>
    </row>
    <row r="87" spans="1:4" s="9" customFormat="1" ht="15.75" customHeight="1">
      <c r="A87" s="46" t="s">
        <v>47</v>
      </c>
      <c r="B87" s="19" t="s">
        <v>22</v>
      </c>
      <c r="C87" s="25">
        <f>C103+C89+C93+C104+C109+C95+C114+C97+C101+C115+C116+C94+C88+C92</f>
        <v>31387</v>
      </c>
      <c r="D87" s="48"/>
    </row>
    <row r="88" spans="1:4" s="9" customFormat="1" ht="138" customHeight="1" hidden="1">
      <c r="A88" s="59" t="s">
        <v>192</v>
      </c>
      <c r="B88" s="49" t="s">
        <v>194</v>
      </c>
      <c r="C88" s="23">
        <v>0</v>
      </c>
      <c r="D88" s="57"/>
    </row>
    <row r="89" spans="1:4" s="10" customFormat="1" ht="31.5" customHeight="1">
      <c r="A89" s="59" t="s">
        <v>40</v>
      </c>
      <c r="B89" s="20" t="s">
        <v>36</v>
      </c>
      <c r="C89" s="23">
        <f>C90+C91</f>
        <v>435</v>
      </c>
      <c r="D89" s="16"/>
    </row>
    <row r="90" spans="1:4" s="7" customFormat="1" ht="63" customHeight="1">
      <c r="A90" s="34" t="s">
        <v>41</v>
      </c>
      <c r="B90" s="11" t="s">
        <v>127</v>
      </c>
      <c r="C90" s="36">
        <v>435</v>
      </c>
      <c r="D90" s="15"/>
    </row>
    <row r="91" spans="1:4" s="7" customFormat="1" ht="63.75" customHeight="1" hidden="1">
      <c r="A91" s="34"/>
      <c r="B91" s="11"/>
      <c r="C91" s="36"/>
      <c r="D91" s="15"/>
    </row>
    <row r="92" spans="1:4" s="7" customFormat="1" ht="63" customHeight="1">
      <c r="A92" s="59" t="s">
        <v>201</v>
      </c>
      <c r="B92" s="39" t="s">
        <v>208</v>
      </c>
      <c r="C92" s="23">
        <v>14220</v>
      </c>
      <c r="D92" s="15"/>
    </row>
    <row r="93" spans="1:4" s="10" customFormat="1" ht="75">
      <c r="A93" s="59" t="s">
        <v>42</v>
      </c>
      <c r="B93" s="20" t="s">
        <v>84</v>
      </c>
      <c r="C93" s="23">
        <v>280</v>
      </c>
      <c r="D93" s="16"/>
    </row>
    <row r="94" spans="1:4" s="10" customFormat="1" ht="77.25" customHeight="1" hidden="1">
      <c r="A94" s="59" t="s">
        <v>177</v>
      </c>
      <c r="B94" s="20" t="s">
        <v>178</v>
      </c>
      <c r="C94" s="23">
        <v>0</v>
      </c>
      <c r="D94" s="16"/>
    </row>
    <row r="95" spans="1:4" s="10" customFormat="1" ht="49.5" customHeight="1">
      <c r="A95" s="59" t="s">
        <v>58</v>
      </c>
      <c r="B95" s="20" t="s">
        <v>115</v>
      </c>
      <c r="C95" s="23">
        <f>C96+C113</f>
        <v>1</v>
      </c>
      <c r="D95" s="16"/>
    </row>
    <row r="96" spans="1:4" s="10" customFormat="1" ht="88.5" customHeight="1">
      <c r="A96" s="34" t="s">
        <v>138</v>
      </c>
      <c r="B96" s="11" t="s">
        <v>143</v>
      </c>
      <c r="C96" s="36">
        <v>1</v>
      </c>
      <c r="D96" s="16"/>
    </row>
    <row r="97" spans="1:4" s="10" customFormat="1" ht="45">
      <c r="A97" s="59" t="s">
        <v>96</v>
      </c>
      <c r="B97" s="20" t="s">
        <v>97</v>
      </c>
      <c r="C97" s="23">
        <f>C98+C99</f>
        <v>1461</v>
      </c>
      <c r="D97" s="16"/>
    </row>
    <row r="98" spans="1:4" s="10" customFormat="1" ht="51" customHeight="1">
      <c r="A98" s="34" t="s">
        <v>53</v>
      </c>
      <c r="B98" s="17" t="s">
        <v>71</v>
      </c>
      <c r="C98" s="36">
        <v>1451</v>
      </c>
      <c r="D98" s="16"/>
    </row>
    <row r="99" spans="1:4" s="10" customFormat="1" ht="50.25" customHeight="1">
      <c r="A99" s="34" t="s">
        <v>48</v>
      </c>
      <c r="B99" s="17" t="s">
        <v>72</v>
      </c>
      <c r="C99" s="36">
        <v>10</v>
      </c>
      <c r="D99" s="16"/>
    </row>
    <row r="100" spans="1:4" s="10" customFormat="1" ht="17.25" customHeight="1" hidden="1">
      <c r="A100" s="34" t="s">
        <v>134</v>
      </c>
      <c r="B100" s="17" t="s">
        <v>142</v>
      </c>
      <c r="C100" s="36">
        <v>0</v>
      </c>
      <c r="D100" s="16"/>
    </row>
    <row r="101" spans="1:4" s="10" customFormat="1" ht="36" customHeight="1" hidden="1">
      <c r="A101" s="61" t="s">
        <v>211</v>
      </c>
      <c r="B101" s="20" t="s">
        <v>212</v>
      </c>
      <c r="C101" s="23">
        <f>C102</f>
        <v>0</v>
      </c>
      <c r="D101" s="16"/>
    </row>
    <row r="102" spans="1:4" s="10" customFormat="1" ht="74.25" customHeight="1" hidden="1">
      <c r="A102" s="60" t="s">
        <v>214</v>
      </c>
      <c r="B102" s="17" t="s">
        <v>213</v>
      </c>
      <c r="C102" s="36">
        <v>0</v>
      </c>
      <c r="D102" s="16"/>
    </row>
    <row r="103" spans="1:4" s="10" customFormat="1" ht="32.25" customHeight="1">
      <c r="A103" s="59" t="s">
        <v>44</v>
      </c>
      <c r="B103" s="20" t="s">
        <v>113</v>
      </c>
      <c r="C103" s="23">
        <v>340</v>
      </c>
      <c r="D103" s="16"/>
    </row>
    <row r="104" spans="1:4" s="10" customFormat="1" ht="36" customHeight="1">
      <c r="A104" s="59" t="s">
        <v>95</v>
      </c>
      <c r="B104" s="20" t="s">
        <v>153</v>
      </c>
      <c r="C104" s="23">
        <f>C105+C106+C107+C108</f>
        <v>11154</v>
      </c>
      <c r="D104" s="16"/>
    </row>
    <row r="105" spans="1:4" s="10" customFormat="1" ht="48" customHeight="1" hidden="1">
      <c r="A105" s="60" t="s">
        <v>209</v>
      </c>
      <c r="B105" s="47" t="s">
        <v>225</v>
      </c>
      <c r="C105" s="36">
        <v>0</v>
      </c>
      <c r="D105" s="16"/>
    </row>
    <row r="106" spans="1:4" s="10" customFormat="1" ht="36" customHeight="1">
      <c r="A106" s="60" t="s">
        <v>210</v>
      </c>
      <c r="B106" s="17" t="s">
        <v>92</v>
      </c>
      <c r="C106" s="36">
        <v>7</v>
      </c>
      <c r="D106" s="16"/>
    </row>
    <row r="107" spans="1:4" s="10" customFormat="1" ht="36" customHeight="1">
      <c r="A107" s="34" t="s">
        <v>91</v>
      </c>
      <c r="B107" s="17" t="s">
        <v>92</v>
      </c>
      <c r="C107" s="36">
        <v>11112</v>
      </c>
      <c r="D107" s="16"/>
    </row>
    <row r="108" spans="1:4" s="10" customFormat="1" ht="32.25" customHeight="1">
      <c r="A108" s="34" t="s">
        <v>93</v>
      </c>
      <c r="B108" s="17" t="s">
        <v>94</v>
      </c>
      <c r="C108" s="36">
        <v>35</v>
      </c>
      <c r="D108" s="16"/>
    </row>
    <row r="109" spans="1:4" s="10" customFormat="1" ht="30">
      <c r="A109" s="59" t="s">
        <v>98</v>
      </c>
      <c r="B109" s="20" t="s">
        <v>99</v>
      </c>
      <c r="C109" s="23">
        <f>C110+C111+C112</f>
        <v>3090</v>
      </c>
      <c r="D109" s="16"/>
    </row>
    <row r="110" spans="1:4" s="10" customFormat="1" ht="45">
      <c r="A110" s="34" t="s">
        <v>66</v>
      </c>
      <c r="B110" s="17" t="s">
        <v>73</v>
      </c>
      <c r="C110" s="36">
        <v>2200</v>
      </c>
      <c r="D110" s="16"/>
    </row>
    <row r="111" spans="1:4" s="10" customFormat="1" ht="45">
      <c r="A111" s="34" t="s">
        <v>67</v>
      </c>
      <c r="B111" s="17" t="s">
        <v>73</v>
      </c>
      <c r="C111" s="36">
        <v>890</v>
      </c>
      <c r="D111" s="16"/>
    </row>
    <row r="112" spans="1:4" s="10" customFormat="1" ht="45" hidden="1">
      <c r="A112" s="34" t="s">
        <v>176</v>
      </c>
      <c r="B112" s="17" t="s">
        <v>73</v>
      </c>
      <c r="C112" s="36">
        <v>0</v>
      </c>
      <c r="D112" s="16"/>
    </row>
    <row r="113" spans="1:4" s="10" customFormat="1" ht="90" hidden="1">
      <c r="A113" s="34" t="s">
        <v>139</v>
      </c>
      <c r="B113" s="11" t="s">
        <v>144</v>
      </c>
      <c r="C113" s="36">
        <v>0</v>
      </c>
      <c r="D113" s="16"/>
    </row>
    <row r="114" spans="1:4" s="10" customFormat="1" ht="63" customHeight="1">
      <c r="A114" s="59" t="s">
        <v>68</v>
      </c>
      <c r="B114" s="20" t="s">
        <v>62</v>
      </c>
      <c r="C114" s="23">
        <v>220</v>
      </c>
      <c r="D114" s="16"/>
    </row>
    <row r="115" spans="1:4" s="10" customFormat="1" ht="64.5" customHeight="1">
      <c r="A115" s="59" t="s">
        <v>152</v>
      </c>
      <c r="B115" s="20" t="s">
        <v>166</v>
      </c>
      <c r="C115" s="23">
        <v>146</v>
      </c>
      <c r="D115" s="16"/>
    </row>
    <row r="116" spans="1:4" s="10" customFormat="1" ht="60">
      <c r="A116" s="59" t="s">
        <v>174</v>
      </c>
      <c r="B116" s="20" t="s">
        <v>175</v>
      </c>
      <c r="C116" s="23">
        <v>40</v>
      </c>
      <c r="D116" s="16"/>
    </row>
    <row r="117" spans="1:4" s="9" customFormat="1" ht="14.25">
      <c r="A117" s="46" t="s">
        <v>114</v>
      </c>
      <c r="B117" s="19" t="s">
        <v>29</v>
      </c>
      <c r="C117" s="25">
        <f>C118</f>
        <v>4204</v>
      </c>
      <c r="D117" s="15"/>
    </row>
    <row r="118" spans="1:4" s="9" customFormat="1" ht="15" customHeight="1">
      <c r="A118" s="61" t="s">
        <v>276</v>
      </c>
      <c r="B118" s="20" t="s">
        <v>275</v>
      </c>
      <c r="C118" s="23">
        <f>C119+C120</f>
        <v>4204</v>
      </c>
      <c r="D118" s="15"/>
    </row>
    <row r="119" spans="1:4" s="9" customFormat="1" ht="15.75" customHeight="1">
      <c r="A119" s="34" t="s">
        <v>140</v>
      </c>
      <c r="B119" s="11" t="s">
        <v>145</v>
      </c>
      <c r="C119" s="36">
        <v>10</v>
      </c>
      <c r="D119" s="15"/>
    </row>
    <row r="120" spans="1:4" s="7" customFormat="1" ht="15">
      <c r="A120" s="34" t="s">
        <v>49</v>
      </c>
      <c r="B120" s="11" t="s">
        <v>63</v>
      </c>
      <c r="C120" s="36">
        <f>4144+50</f>
        <v>4194</v>
      </c>
      <c r="D120" s="15"/>
    </row>
    <row r="121" spans="1:4" s="30" customFormat="1" ht="21.75" customHeight="1">
      <c r="A121" s="64" t="s">
        <v>0</v>
      </c>
      <c r="B121" s="18" t="s">
        <v>164</v>
      </c>
      <c r="C121" s="35">
        <f>C122+C138+C140+C142</f>
        <v>1729015.4</v>
      </c>
      <c r="D121" s="31"/>
    </row>
    <row r="122" spans="1:4" s="30" customFormat="1" ht="35.25" customHeight="1">
      <c r="A122" s="46" t="s">
        <v>162</v>
      </c>
      <c r="B122" s="19" t="s">
        <v>163</v>
      </c>
      <c r="C122" s="23">
        <f>C123+C124+C125+C126+C127+C128+C129+C130+C131+C132+C133+C134+C135+C136+C137</f>
        <v>1729310.1</v>
      </c>
      <c r="D122" s="31"/>
    </row>
    <row r="123" spans="1:4" s="10" customFormat="1" ht="39.75" customHeight="1">
      <c r="A123" s="65" t="s">
        <v>230</v>
      </c>
      <c r="B123" s="17" t="s">
        <v>43</v>
      </c>
      <c r="C123" s="36">
        <v>1616454.9</v>
      </c>
      <c r="D123" s="16"/>
    </row>
    <row r="124" spans="1:4" s="10" customFormat="1" ht="49.5" customHeight="1">
      <c r="A124" s="65" t="s">
        <v>231</v>
      </c>
      <c r="B124" s="17" t="s">
        <v>220</v>
      </c>
      <c r="C124" s="36">
        <v>58497</v>
      </c>
      <c r="D124" s="16"/>
    </row>
    <row r="125" spans="1:4" s="10" customFormat="1" ht="42" customHeight="1">
      <c r="A125" s="65" t="s">
        <v>232</v>
      </c>
      <c r="B125" s="17" t="s">
        <v>168</v>
      </c>
      <c r="C125" s="36">
        <v>6517.8</v>
      </c>
      <c r="D125" s="16"/>
    </row>
    <row r="126" spans="1:4" s="10" customFormat="1" ht="63" customHeight="1">
      <c r="A126" s="65" t="s">
        <v>233</v>
      </c>
      <c r="B126" s="17" t="s">
        <v>190</v>
      </c>
      <c r="C126" s="36">
        <v>172.3</v>
      </c>
      <c r="D126" s="16"/>
    </row>
    <row r="127" spans="1:4" s="10" customFormat="1" ht="51.75" customHeight="1">
      <c r="A127" s="65" t="s">
        <v>234</v>
      </c>
      <c r="B127" s="17" t="s">
        <v>185</v>
      </c>
      <c r="C127" s="36">
        <v>1081.7</v>
      </c>
      <c r="D127" s="16"/>
    </row>
    <row r="128" spans="1:4" s="10" customFormat="1" ht="51.75" customHeight="1">
      <c r="A128" s="65" t="s">
        <v>235</v>
      </c>
      <c r="B128" s="17" t="s">
        <v>170</v>
      </c>
      <c r="C128" s="36">
        <v>21864.1</v>
      </c>
      <c r="D128" s="16"/>
    </row>
    <row r="129" spans="1:4" s="10" customFormat="1" ht="80.25" customHeight="1">
      <c r="A129" s="65" t="s">
        <v>236</v>
      </c>
      <c r="B129" s="17" t="s">
        <v>171</v>
      </c>
      <c r="C129" s="36">
        <v>706.4</v>
      </c>
      <c r="D129" s="43"/>
    </row>
    <row r="130" spans="1:6" s="10" customFormat="1" ht="91.5" customHeight="1">
      <c r="A130" s="65" t="s">
        <v>243</v>
      </c>
      <c r="B130" s="80" t="s">
        <v>172</v>
      </c>
      <c r="C130" s="36">
        <v>6453.1</v>
      </c>
      <c r="D130" s="43"/>
      <c r="F130" s="33"/>
    </row>
    <row r="131" spans="1:6" s="10" customFormat="1" ht="97.5" customHeight="1">
      <c r="A131" s="65" t="s">
        <v>256</v>
      </c>
      <c r="B131" s="80" t="s">
        <v>204</v>
      </c>
      <c r="C131" s="36">
        <v>2612.8</v>
      </c>
      <c r="D131" s="43"/>
      <c r="F131" s="33"/>
    </row>
    <row r="132" spans="1:6" s="10" customFormat="1" ht="61.5" customHeight="1">
      <c r="A132" s="65" t="s">
        <v>237</v>
      </c>
      <c r="B132" s="80" t="s">
        <v>173</v>
      </c>
      <c r="C132" s="36">
        <v>145.6</v>
      </c>
      <c r="D132" s="43"/>
      <c r="F132" s="33"/>
    </row>
    <row r="133" spans="1:6" s="10" customFormat="1" ht="34.5" customHeight="1">
      <c r="A133" s="65" t="s">
        <v>241</v>
      </c>
      <c r="B133" s="80" t="s">
        <v>205</v>
      </c>
      <c r="C133" s="36">
        <v>6729.5</v>
      </c>
      <c r="D133" s="43"/>
      <c r="F133" s="33"/>
    </row>
    <row r="134" spans="1:7" s="10" customFormat="1" ht="60" customHeight="1">
      <c r="A134" s="65" t="s">
        <v>238</v>
      </c>
      <c r="B134" s="17" t="s">
        <v>206</v>
      </c>
      <c r="C134" s="36">
        <v>1076.6</v>
      </c>
      <c r="D134" s="43"/>
      <c r="F134" s="33"/>
      <c r="G134" s="10" t="s">
        <v>165</v>
      </c>
    </row>
    <row r="135" spans="1:6" s="10" customFormat="1" ht="60.75" customHeight="1">
      <c r="A135" s="66" t="s">
        <v>239</v>
      </c>
      <c r="B135" s="81" t="s">
        <v>226</v>
      </c>
      <c r="C135" s="36">
        <v>28.5</v>
      </c>
      <c r="D135" s="43"/>
      <c r="F135" s="33"/>
    </row>
    <row r="136" spans="1:6" s="10" customFormat="1" ht="46.5" customHeight="1">
      <c r="A136" s="66" t="s">
        <v>240</v>
      </c>
      <c r="B136" s="81" t="s">
        <v>242</v>
      </c>
      <c r="C136" s="36">
        <v>6949.4</v>
      </c>
      <c r="D136" s="43"/>
      <c r="F136" s="33"/>
    </row>
    <row r="137" spans="1:6" s="10" customFormat="1" ht="151.5" customHeight="1">
      <c r="A137" s="68" t="s">
        <v>258</v>
      </c>
      <c r="B137" s="82" t="s">
        <v>257</v>
      </c>
      <c r="C137" s="36">
        <v>20.4</v>
      </c>
      <c r="D137" s="43"/>
      <c r="F137" s="33"/>
    </row>
    <row r="138" spans="1:6" s="10" customFormat="1" ht="18.75" customHeight="1">
      <c r="A138" s="79" t="s">
        <v>296</v>
      </c>
      <c r="B138" s="86" t="s">
        <v>295</v>
      </c>
      <c r="C138" s="25">
        <f>C139</f>
        <v>1456</v>
      </c>
      <c r="D138" s="43"/>
      <c r="F138" s="33"/>
    </row>
    <row r="139" spans="1:6" s="10" customFormat="1" ht="20.25" customHeight="1">
      <c r="A139" s="78" t="s">
        <v>298</v>
      </c>
      <c r="B139" s="82" t="s">
        <v>297</v>
      </c>
      <c r="C139" s="36">
        <v>1456</v>
      </c>
      <c r="D139" s="43"/>
      <c r="F139" s="33"/>
    </row>
    <row r="140" spans="1:6" s="10" customFormat="1" ht="68.25" customHeight="1">
      <c r="A140" s="79" t="s">
        <v>285</v>
      </c>
      <c r="B140" s="83" t="s">
        <v>286</v>
      </c>
      <c r="C140" s="25">
        <f>C141</f>
        <v>7.1</v>
      </c>
      <c r="D140" s="43"/>
      <c r="F140" s="33"/>
    </row>
    <row r="141" spans="1:6" s="10" customFormat="1" ht="29.25" customHeight="1">
      <c r="A141" s="78" t="s">
        <v>288</v>
      </c>
      <c r="B141" s="82" t="s">
        <v>287</v>
      </c>
      <c r="C141" s="36">
        <v>7.1</v>
      </c>
      <c r="D141" s="43"/>
      <c r="F141" s="33"/>
    </row>
    <row r="142" spans="1:6" s="10" customFormat="1" ht="48.75" customHeight="1">
      <c r="A142" s="70" t="s">
        <v>202</v>
      </c>
      <c r="B142" s="19" t="s">
        <v>247</v>
      </c>
      <c r="C142" s="25">
        <f>C144</f>
        <v>-1757.8</v>
      </c>
      <c r="D142" s="43"/>
      <c r="F142" s="33"/>
    </row>
    <row r="143" spans="1:6" s="10" customFormat="1" ht="51.75" customHeight="1" hidden="1">
      <c r="A143" s="42" t="s">
        <v>203</v>
      </c>
      <c r="B143" s="17" t="s">
        <v>207</v>
      </c>
      <c r="C143" s="36">
        <v>0</v>
      </c>
      <c r="D143" s="43"/>
      <c r="F143" s="33"/>
    </row>
    <row r="144" spans="1:6" s="10" customFormat="1" ht="51.75" customHeight="1">
      <c r="A144" s="76" t="s">
        <v>270</v>
      </c>
      <c r="B144" s="20" t="s">
        <v>269</v>
      </c>
      <c r="C144" s="23">
        <f>C145+C146+C147+C148+C149+C150+C151+C152+C153+C154+C155+C156</f>
        <v>-1757.8</v>
      </c>
      <c r="D144" s="43"/>
      <c r="F144" s="33"/>
    </row>
    <row r="145" spans="1:6" s="10" customFormat="1" ht="61.5" customHeight="1" hidden="1">
      <c r="A145" s="65" t="s">
        <v>261</v>
      </c>
      <c r="B145" s="84" t="s">
        <v>260</v>
      </c>
      <c r="C145" s="36">
        <v>-13.9</v>
      </c>
      <c r="D145" s="71"/>
      <c r="F145" s="33"/>
    </row>
    <row r="146" spans="1:6" s="10" customFormat="1" ht="51" customHeight="1" hidden="1">
      <c r="A146" s="67" t="s">
        <v>262</v>
      </c>
      <c r="B146" s="17" t="s">
        <v>248</v>
      </c>
      <c r="C146" s="36">
        <v>-2.5</v>
      </c>
      <c r="D146" s="43"/>
      <c r="F146" s="33"/>
    </row>
    <row r="147" spans="1:6" s="10" customFormat="1" ht="105" customHeight="1" hidden="1">
      <c r="A147" s="67" t="s">
        <v>271</v>
      </c>
      <c r="B147" s="11" t="s">
        <v>254</v>
      </c>
      <c r="C147" s="36">
        <v>-103.5</v>
      </c>
      <c r="D147" s="73"/>
      <c r="F147" s="33"/>
    </row>
    <row r="148" spans="1:6" s="10" customFormat="1" ht="66.75" customHeight="1" hidden="1">
      <c r="A148" s="67" t="s">
        <v>263</v>
      </c>
      <c r="B148" s="17" t="s">
        <v>249</v>
      </c>
      <c r="C148" s="36">
        <v>-169.9</v>
      </c>
      <c r="D148" s="74"/>
      <c r="F148" s="33"/>
    </row>
    <row r="149" spans="1:6" s="10" customFormat="1" ht="117.75" customHeight="1" hidden="1">
      <c r="A149" s="67" t="s">
        <v>264</v>
      </c>
      <c r="B149" s="11" t="s">
        <v>250</v>
      </c>
      <c r="C149" s="36">
        <v>-22.1</v>
      </c>
      <c r="D149" s="72"/>
      <c r="F149" s="33"/>
    </row>
    <row r="150" spans="1:6" s="10" customFormat="1" ht="102" customHeight="1" hidden="1">
      <c r="A150" s="67" t="s">
        <v>265</v>
      </c>
      <c r="B150" s="11" t="s">
        <v>251</v>
      </c>
      <c r="C150" s="36">
        <v>-272.2</v>
      </c>
      <c r="D150" s="74"/>
      <c r="F150" s="33"/>
    </row>
    <row r="151" spans="1:6" s="10" customFormat="1" ht="63.75" customHeight="1" hidden="1">
      <c r="A151" s="67" t="s">
        <v>266</v>
      </c>
      <c r="B151" s="17" t="s">
        <v>255</v>
      </c>
      <c r="C151" s="36">
        <v>-539.9</v>
      </c>
      <c r="D151" s="43"/>
      <c r="F151" s="33"/>
    </row>
    <row r="152" spans="1:6" s="10" customFormat="1" ht="33" customHeight="1" hidden="1">
      <c r="A152" s="67" t="s">
        <v>267</v>
      </c>
      <c r="B152" s="17" t="s">
        <v>252</v>
      </c>
      <c r="C152" s="36">
        <v>-287.5</v>
      </c>
      <c r="D152" s="75"/>
      <c r="F152" s="33"/>
    </row>
    <row r="153" spans="1:6" s="10" customFormat="1" ht="54" customHeight="1" hidden="1">
      <c r="A153" s="67" t="s">
        <v>268</v>
      </c>
      <c r="B153" s="17" t="s">
        <v>253</v>
      </c>
      <c r="C153" s="36">
        <v>-281.3</v>
      </c>
      <c r="D153" s="75"/>
      <c r="F153" s="33"/>
    </row>
    <row r="154" spans="1:6" s="10" customFormat="1" ht="36.75" customHeight="1" hidden="1">
      <c r="A154" s="67" t="s">
        <v>291</v>
      </c>
      <c r="B154" s="17" t="s">
        <v>289</v>
      </c>
      <c r="C154" s="36">
        <v>-4.2</v>
      </c>
      <c r="D154" s="75"/>
      <c r="F154" s="33"/>
    </row>
    <row r="155" spans="1:6" s="10" customFormat="1" ht="54" customHeight="1" hidden="1">
      <c r="A155" s="67" t="s">
        <v>292</v>
      </c>
      <c r="B155" s="85" t="s">
        <v>290</v>
      </c>
      <c r="C155" s="36">
        <v>-5.9</v>
      </c>
      <c r="D155" s="75"/>
      <c r="F155" s="33"/>
    </row>
    <row r="156" spans="1:6" s="10" customFormat="1" ht="54" customHeight="1" hidden="1">
      <c r="A156" s="67" t="s">
        <v>294</v>
      </c>
      <c r="B156" s="17" t="s">
        <v>293</v>
      </c>
      <c r="C156" s="36">
        <v>-54.9</v>
      </c>
      <c r="D156" s="75"/>
      <c r="F156" s="33"/>
    </row>
    <row r="157" spans="1:8" s="8" customFormat="1" ht="20.25" customHeight="1">
      <c r="A157" s="87" t="s">
        <v>106</v>
      </c>
      <c r="B157" s="88"/>
      <c r="C157" s="38">
        <f>C10+C121</f>
        <v>3964514.4</v>
      </c>
      <c r="D157" s="43"/>
      <c r="E157" s="30"/>
      <c r="F157" s="30"/>
      <c r="G157" s="30"/>
      <c r="H157" s="30"/>
    </row>
    <row r="158" spans="3:4" ht="6" customHeight="1">
      <c r="C158" s="24"/>
      <c r="D158" s="43"/>
    </row>
    <row r="159" ht="6" customHeight="1"/>
    <row r="160" ht="12.75">
      <c r="B160" s="3" t="s">
        <v>154</v>
      </c>
    </row>
    <row r="162" ht="12.75">
      <c r="A162" s="5"/>
    </row>
    <row r="164" spans="2:3" ht="12.75">
      <c r="B164" s="21"/>
      <c r="C164" s="5"/>
    </row>
  </sheetData>
  <sheetProtection/>
  <mergeCells count="6">
    <mergeCell ref="A157:B157"/>
    <mergeCell ref="A7:C7"/>
    <mergeCell ref="B1:C1"/>
    <mergeCell ref="B3:C3"/>
    <mergeCell ref="B5:C5"/>
    <mergeCell ref="B4:C4"/>
  </mergeCells>
  <printOptions horizontalCentered="1"/>
  <pageMargins left="0.6299212598425197" right="0.2362204724409449" top="0.4330708661417323" bottom="0.4724409448818898" header="0.1968503937007874" footer="0.31496062992125984"/>
  <pageSetup fitToHeight="0" fitToWidth="1" horizontalDpi="600" verticalDpi="600" orientation="portrait" paperSize="9" scale="93" r:id="rId1"/>
  <headerFooter alignWithMargins="0">
    <oddHeader>&amp;L&amp;8&amp;C&amp;8&amp;R&amp;8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Гаранина</cp:lastModifiedBy>
  <cp:lastPrinted>2019-07-11T11:59:46Z</cp:lastPrinted>
  <dcterms:created xsi:type="dcterms:W3CDTF">2002-10-08T15:02:13Z</dcterms:created>
  <dcterms:modified xsi:type="dcterms:W3CDTF">2019-10-18T06:10:16Z</dcterms:modified>
  <cp:category/>
  <cp:version/>
  <cp:contentType/>
  <cp:contentStatus/>
</cp:coreProperties>
</file>