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491" yWindow="30" windowWidth="8550" windowHeight="9135" activeTab="0"/>
  </bookViews>
  <sheets>
    <sheet name="Доходы 2019" sheetId="1" r:id="rId1"/>
  </sheets>
  <externalReferences>
    <externalReference r:id="rId4"/>
    <externalReference r:id="rId5"/>
    <externalReference r:id="rId6"/>
  </externalReferences>
  <definedNames>
    <definedName name="acc2">#REF!</definedName>
    <definedName name="add_bk">#REF!</definedName>
    <definedName name="add_bk_n">#REF!</definedName>
    <definedName name="Boss_FIO" localSheetId="0">#REF!</definedName>
    <definedName name="Boss_FIO">#REF!</definedName>
    <definedName name="Buh_Dol">#REF!</definedName>
    <definedName name="Buh_FIO" localSheetId="0">#REF!</definedName>
    <definedName name="Buh_FIO">#REF!</definedName>
    <definedName name="cacc2">#REF!</definedName>
    <definedName name="cadd_bk">#REF!</definedName>
    <definedName name="cdep">#REF!</definedName>
    <definedName name="cdiv">#REF!</definedName>
    <definedName name="cexp">#REF!</definedName>
    <definedName name="Chef_Dol">#REF!</definedName>
    <definedName name="Chef_FIO" localSheetId="0">#REF!</definedName>
    <definedName name="Chef_FIO">#REF!</definedName>
    <definedName name="citem">#REF!</definedName>
    <definedName name="citem1">#REF!</definedName>
    <definedName name="citem2">#REF!</definedName>
    <definedName name="citem3">#REF!</definedName>
    <definedName name="citem4">#REF!</definedName>
    <definedName name="citem5">#REF!</definedName>
    <definedName name="cmdiv">#REF!</definedName>
    <definedName name="CODE_STR">#REF!</definedName>
    <definedName name="CODE_STR_1">#REF!</definedName>
    <definedName name="CODE_STR_CONTROL">'[2]Контроль'!$A$3,'[2]Контроль'!$A$2,'[2]Контроль'!$A$1,'[2]Контроль'!$B:$B</definedName>
    <definedName name="CORR">#REF!</definedName>
    <definedName name="corr_n">#REF!</definedName>
    <definedName name="corr2">#REF!</definedName>
    <definedName name="corr2_cbp">#REF!</definedName>
    <definedName name="corr2_inn">#REF!</definedName>
    <definedName name="corr2_n">#REF!</definedName>
    <definedName name="csfin">#REF!</definedName>
    <definedName name="ctgt">#REF!</definedName>
    <definedName name="ctgt3">#REF!</definedName>
    <definedName name="ctgt5">#REF!</definedName>
    <definedName name="CurentGroup">#REF!</definedName>
    <definedName name="CurRow">#REF!</definedName>
    <definedName name="Data">#REF!</definedName>
    <definedName name="DataFields">#REF!</definedName>
    <definedName name="date">#REF!</definedName>
    <definedName name="DATE_1">#REF!</definedName>
    <definedName name="dDate1">#REF!</definedName>
    <definedName name="dDate2">#REF!</definedName>
    <definedName name="dep">#REF!</definedName>
    <definedName name="dep_n">#REF!</definedName>
    <definedName name="div">#REF!</definedName>
    <definedName name="div_n">#REF!</definedName>
    <definedName name="End1">#REF!</definedName>
    <definedName name="End10">#REF!</definedName>
    <definedName name="End11">#REF!</definedName>
    <definedName name="End12">#REF!</definedName>
    <definedName name="End13">#REF!</definedName>
    <definedName name="End14">#REF!</definedName>
    <definedName name="End15">#REF!</definedName>
    <definedName name="End16">#REF!</definedName>
    <definedName name="End17">#REF!</definedName>
    <definedName name="End18">#REF!</definedName>
    <definedName name="End19">#REF!</definedName>
    <definedName name="End2">#REF!</definedName>
    <definedName name="End20">#REF!</definedName>
    <definedName name="End21">#REF!</definedName>
    <definedName name="End22">#REF!</definedName>
    <definedName name="End23">#REF!</definedName>
    <definedName name="End24">#REF!</definedName>
    <definedName name="End25">#REF!</definedName>
    <definedName name="End26">#REF!</definedName>
    <definedName name="End27">#REF!</definedName>
    <definedName name="End28">#REF!</definedName>
    <definedName name="End29">#REF!</definedName>
    <definedName name="End3">#REF!</definedName>
    <definedName name="End30">#REF!</definedName>
    <definedName name="End31">#REF!</definedName>
    <definedName name="End32">#REF!</definedName>
    <definedName name="End33">#REF!</definedName>
    <definedName name="End34">#REF!</definedName>
    <definedName name="End35">#REF!</definedName>
    <definedName name="End36">#REF!</definedName>
    <definedName name="End37">#REF!</definedName>
    <definedName name="End38">#REF!</definedName>
    <definedName name="End39">#REF!</definedName>
    <definedName name="End4">#REF!</definedName>
    <definedName name="End40">#REF!</definedName>
    <definedName name="End41">#REF!</definedName>
    <definedName name="End42">#REF!</definedName>
    <definedName name="End43">#REF!</definedName>
    <definedName name="End44">#REF!</definedName>
    <definedName name="End45">#REF!</definedName>
    <definedName name="End46">#REF!</definedName>
    <definedName name="End47">#REF!</definedName>
    <definedName name="End48">#REF!</definedName>
    <definedName name="End49">#REF!</definedName>
    <definedName name="End5">#REF!</definedName>
    <definedName name="End50">#REF!</definedName>
    <definedName name="End6">#REF!</definedName>
    <definedName name="End7">#REF!</definedName>
    <definedName name="End8">#REF!</definedName>
    <definedName name="End9">#REF!</definedName>
    <definedName name="EndPred">#REF!</definedName>
    <definedName name="EndRow">#REF!</definedName>
    <definedName name="exp">#REF!</definedName>
    <definedName name="exp_n">#REF!</definedName>
    <definedName name="FINTEH_1">#REF!</definedName>
    <definedName name="Footer">#REF!</definedName>
    <definedName name="FOOTER_1">#REF!</definedName>
    <definedName name="GroupOrder">#REF!</definedName>
    <definedName name="item">#REF!</definedName>
    <definedName name="item_n">#REF!</definedName>
    <definedName name="item1_n">#REF!</definedName>
    <definedName name="item2_n">#REF!</definedName>
    <definedName name="item3_n">#REF!</definedName>
    <definedName name="item4_n">#REF!</definedName>
    <definedName name="item5_n">#REF!</definedName>
    <definedName name="izm">#REF!</definedName>
    <definedName name="KL_1">#REF!</definedName>
    <definedName name="KST_1">#REF!</definedName>
    <definedName name="LINK">#REF!</definedName>
    <definedName name="LINK_1">#REF!</definedName>
    <definedName name="link1">#REF!</definedName>
    <definedName name="MAIN_DATA">#REF!</definedName>
    <definedName name="MAIN_DATA_1">#REF!</definedName>
    <definedName name="MAIN_DATA_USER_1">#REF!</definedName>
    <definedName name="mdiv_n">#REF!</definedName>
    <definedName name="METRIC">#REF!</definedName>
    <definedName name="METRIC_1">#REF!</definedName>
    <definedName name="NastrFields">#REF!</definedName>
    <definedName name="nCheck_1">#REF!</definedName>
    <definedName name="nCheck_2">#REF!</definedName>
    <definedName name="nCheck_5">#REF!</definedName>
    <definedName name="nCheck_6">#REF!</definedName>
    <definedName name="nCheck_7">#REF!</definedName>
    <definedName name="nCheck_8">#REF!</definedName>
    <definedName name="nOtborLink1">#REF!</definedName>
    <definedName name="nOtborLink10">#REF!</definedName>
    <definedName name="nOtborLink2">#REF!</definedName>
    <definedName name="nOtborLink3">#REF!</definedName>
    <definedName name="nOtborLink4">#REF!</definedName>
    <definedName name="nOtborLink5">#REF!</definedName>
    <definedName name="nOtborLink6">#REF!</definedName>
    <definedName name="nOtborLink7">#REF!</definedName>
    <definedName name="nOtborLink8">#REF!</definedName>
    <definedName name="nOtborLink9">#REF!</definedName>
    <definedName name="number">#REF!</definedName>
    <definedName name="obj">#REF!</definedName>
    <definedName name="obj_n">#REF!</definedName>
    <definedName name="PERIOD">#REF!</definedName>
    <definedName name="PrevGroupValue">#REF!</definedName>
    <definedName name="Rash_Date" localSheetId="0">#REF!</definedName>
    <definedName name="Rash_Date">#REF!</definedName>
    <definedName name="rcorr_inn">#REF!</definedName>
    <definedName name="rcorr_n">#REF!</definedName>
    <definedName name="s_1">#REF!</definedName>
    <definedName name="s_2">#REF!</definedName>
    <definedName name="s_3">#REF!</definedName>
    <definedName name="s_4">#REF!</definedName>
    <definedName name="sfin">#REF!</definedName>
    <definedName name="sfin_n">#REF!</definedName>
    <definedName name="ss">#REF!</definedName>
    <definedName name="Start1">#REF!</definedName>
    <definedName name="Start10">#REF!</definedName>
    <definedName name="Start11">#REF!</definedName>
    <definedName name="Start12">#REF!</definedName>
    <definedName name="Start13">#REF!</definedName>
    <definedName name="Start14">#REF!</definedName>
    <definedName name="Start15">#REF!</definedName>
    <definedName name="Start16">#REF!</definedName>
    <definedName name="Start17">#REF!</definedName>
    <definedName name="Start18">#REF!</definedName>
    <definedName name="Start19">#REF!</definedName>
    <definedName name="Start2">#REF!</definedName>
    <definedName name="Start20">#REF!</definedName>
    <definedName name="Start21">#REF!</definedName>
    <definedName name="Start22">#REF!</definedName>
    <definedName name="Start23">#REF!</definedName>
    <definedName name="Start24">#REF!</definedName>
    <definedName name="Start25">#REF!</definedName>
    <definedName name="Start26">#REF!</definedName>
    <definedName name="Start27">#REF!</definedName>
    <definedName name="Start28">#REF!</definedName>
    <definedName name="Start29">#REF!</definedName>
    <definedName name="Start3">#REF!</definedName>
    <definedName name="Start30">#REF!</definedName>
    <definedName name="Start31">#REF!</definedName>
    <definedName name="Start32">#REF!</definedName>
    <definedName name="Start33">#REF!</definedName>
    <definedName name="Start34">#REF!</definedName>
    <definedName name="Start35">#REF!</definedName>
    <definedName name="Start36">#REF!</definedName>
    <definedName name="Start37">#REF!</definedName>
    <definedName name="Start38">#REF!</definedName>
    <definedName name="Start39">#REF!</definedName>
    <definedName name="Start4">#REF!</definedName>
    <definedName name="Start40">#REF!</definedName>
    <definedName name="Start41">#REF!</definedName>
    <definedName name="Start42">#REF!</definedName>
    <definedName name="Start43">#REF!</definedName>
    <definedName name="Start44">#REF!</definedName>
    <definedName name="Start45">#REF!</definedName>
    <definedName name="Start46">#REF!</definedName>
    <definedName name="Start47">#REF!</definedName>
    <definedName name="Start48">#REF!</definedName>
    <definedName name="Start49">#REF!</definedName>
    <definedName name="Start5">#REF!</definedName>
    <definedName name="Start50">#REF!</definedName>
    <definedName name="Start6">#REF!</definedName>
    <definedName name="Start7">#REF!</definedName>
    <definedName name="Start8">#REF!</definedName>
    <definedName name="Start9">#REF!</definedName>
    <definedName name="StartData">#REF!</definedName>
    <definedName name="StartPred">#REF!</definedName>
    <definedName name="StartRow">#REF!</definedName>
    <definedName name="TABLE_CODE_STR">#REF!</definedName>
    <definedName name="TABLE_CODE_STR_1">#REF!</definedName>
    <definedName name="tgt">#REF!</definedName>
    <definedName name="tgt_n">#REF!</definedName>
    <definedName name="tgt3_n">#REF!</definedName>
    <definedName name="tgt5_n">#REF!</definedName>
    <definedName name="TITLE">#REF!</definedName>
    <definedName name="TITLE_1">#REF!</definedName>
    <definedName name="User_CBP" localSheetId="0">#REF!</definedName>
    <definedName name="User_CBP">#REF!</definedName>
    <definedName name="User_COFK" localSheetId="0">#REF!</definedName>
    <definedName name="User_COFK">#REF!</definedName>
    <definedName name="User_Dol" localSheetId="0">#REF!</definedName>
    <definedName name="User_Dol">#REF!</definedName>
    <definedName name="User_FIO" localSheetId="0">#REF!</definedName>
    <definedName name="User_FIO">#REF!</definedName>
    <definedName name="User_INN" localSheetId="0">#REF!</definedName>
    <definedName name="User_INN">#REF!</definedName>
    <definedName name="User_Name" localSheetId="0">#REF!</definedName>
    <definedName name="User_Name">#REF!</definedName>
    <definedName name="User_Phone" localSheetId="0">#REF!</definedName>
    <definedName name="User_Phone">#REF!</definedName>
    <definedName name="WRITE_1">#REF!</definedName>
    <definedName name="WRITE_1_1">#REF!</definedName>
    <definedName name="WRITE_2">#REF!</definedName>
    <definedName name="WRITE_2_1">#REF!</definedName>
    <definedName name="WRITE_3">#REF!</definedName>
    <definedName name="WRITE_3_1">#REF!</definedName>
    <definedName name="Zam_Boss_FIO" localSheetId="0">#REF!</definedName>
    <definedName name="Zam_Boss_FIO">#REF!</definedName>
    <definedName name="Zam_Buh_FIO">#REF!</definedName>
    <definedName name="Zam_Chef_FIO">#REF!</definedName>
    <definedName name="_xlnm.Print_Titles" localSheetId="0">'Доходы 2019'!$9:$9</definedName>
    <definedName name="_xlnm.Print_Area" localSheetId="0">'Доходы 2019'!$A$1:$C$149</definedName>
  </definedNames>
  <calcPr fullCalcOnLoad="1" fullPrecision="0"/>
</workbook>
</file>

<file path=xl/sharedStrings.xml><?xml version="1.0" encoding="utf-8"?>
<sst xmlns="http://schemas.openxmlformats.org/spreadsheetml/2006/main" count="283" uniqueCount="278">
  <si>
    <t>000 2 00 00000 00 0000 000</t>
  </si>
  <si>
    <t>Исполнительский сбор</t>
  </si>
  <si>
    <t>НАЛОГИ НА ТОВАРЫ (РАБОТЫ, УСЛУГИ), РЕАЛИЗУЕМЫЕ НА ТЕРРИТОРИИ РОССИЙСКОЙ ФЕДЕРАЦИИ</t>
  </si>
  <si>
    <t>Налог на добавленную стоимость на товары (работы, услуги), реализуемые на территории Российской Федерации</t>
  </si>
  <si>
    <t>Единый налог на вмененный доход для отдельных видов деятельности</t>
  </si>
  <si>
    <t>Транспортный налог</t>
  </si>
  <si>
    <t>Транспортный налог с организаций</t>
  </si>
  <si>
    <t>Транспортный налог с физических лиц</t>
  </si>
  <si>
    <t>ГОСУДАРСТВЕННАЯ ПОШЛИНА</t>
  </si>
  <si>
    <t>000 1 00 00000 00 0000 000</t>
  </si>
  <si>
    <t>182 1 01 00000 00 0000 000</t>
  </si>
  <si>
    <t>182 1 01 01000 00 0000 110</t>
  </si>
  <si>
    <t>182 1 03 00000 00 0000 000</t>
  </si>
  <si>
    <t>182 1 03 01000 01 0000 110</t>
  </si>
  <si>
    <t>182 1 06 02000 02 0000 110</t>
  </si>
  <si>
    <t>182 1 06 02010 02 0000 110</t>
  </si>
  <si>
    <t>182 1 06 04000 02 0000 110</t>
  </si>
  <si>
    <t>182 1 06 04011 02 0000 110</t>
  </si>
  <si>
    <t>182 1 06 04012 02 0000 110</t>
  </si>
  <si>
    <t>182 1 13 01020 01 0000 130</t>
  </si>
  <si>
    <t>322 1 15 01010 01 0000 140</t>
  </si>
  <si>
    <t>ДОХОДЫ ОТ ИСПОЛЬЗОВАНИЯ ИМУЩЕСТВА, НАХОДЯЩЕГОСЯ В ГОСУДАРСТВЕННОЙ И МУНИЦИПАЛЬНОЙ СОБСТВЕННОСТИ</t>
  </si>
  <si>
    <t>ШТРАФЫ, САНКЦИИ, ВОЗМЕЩЕНИЕ УЩЕРБА</t>
  </si>
  <si>
    <t>Сумма</t>
  </si>
  <si>
    <t>НАЛОГИ НА СОВОКУПНЫЙ ДОХОД</t>
  </si>
  <si>
    <t>Налог на прибыль организаций</t>
  </si>
  <si>
    <t>Налог на доходы физических лиц</t>
  </si>
  <si>
    <t>НАЛОГИ НА ИМУЩЕСТВО</t>
  </si>
  <si>
    <t>АДМИНИСТРАТИВНЫЕ ПЛАТЕЖИ И СБОРЫ</t>
  </si>
  <si>
    <t>ПРОЧИЕ НЕНАЛОГОВЫЕ ДОХОДЫ</t>
  </si>
  <si>
    <t>Налог на имущество организаций</t>
  </si>
  <si>
    <t>Коды бюджетной классификации Российской Федерации</t>
  </si>
  <si>
    <t>НАЛОГИ НА ПРИБЫЛЬ, ДОХОДЫ</t>
  </si>
  <si>
    <t>Наименование доходов</t>
  </si>
  <si>
    <t>(тыс. рублей)</t>
  </si>
  <si>
    <t>182 1 01 02010 01 0000 110</t>
  </si>
  <si>
    <t>Денежные взыскания (штрафы) за нарушение законодательства о налогах и сборах</t>
  </si>
  <si>
    <t>ПЛАТЕЖИ ПРИ ПОЛЬЗОВАНИИ ПРИРОДНЫМИ РЕСУРСАМИ</t>
  </si>
  <si>
    <t>Государственная пошлина за государственную регистрацию, а также за совершение прочих юридически значимых действий</t>
  </si>
  <si>
    <t>182 1 08 07010 01 0000 110</t>
  </si>
  <si>
    <t>182 1 16 03000 00 0000 140</t>
  </si>
  <si>
    <t>182 1 16 03010 01 0000 140</t>
  </si>
  <si>
    <t>182 1 16 06000 01 0000 140</t>
  </si>
  <si>
    <t>Дотация на содержание объектов инфраструктуры города Байконура, связанных с арендой космодрома Байконур</t>
  </si>
  <si>
    <t>177 1 16 27000 01 0000 140</t>
  </si>
  <si>
    <t>182 1 08 03010 01 0000 110</t>
  </si>
  <si>
    <t>292 1 12 00000 00 0000 000</t>
  </si>
  <si>
    <t>000 1 16 00000 00 0000 000</t>
  </si>
  <si>
    <t>322 1 16 21040 04 0000 140</t>
  </si>
  <si>
    <t>292 1 17 05040 04 0000 180</t>
  </si>
  <si>
    <t>292 1 11 07000 00 0000 120</t>
  </si>
  <si>
    <t>292 1 08 07150 01 0000 110</t>
  </si>
  <si>
    <t>Государственная пошлина за выдачу разрешения на установку рекламной конструкции</t>
  </si>
  <si>
    <t>188 1 16 21040 04 0000 140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</si>
  <si>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</si>
  <si>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</si>
  <si>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000 1 08 07000 01 0000 110</t>
  </si>
  <si>
    <t>Платежи от государственных и муниципальных унитарных предприятий</t>
  </si>
  <si>
    <t>322 1 16 17000 01 0000 140</t>
  </si>
  <si>
    <t xml:space="preserve"> 182 1 01 01012 02 0000 110</t>
  </si>
  <si>
    <t>292 1 11 05024 04 0000 120</t>
  </si>
  <si>
    <t>292 1 11 05034 04 0000 120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</si>
  <si>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</si>
  <si>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неналоговые доходы бюджетов городских округов</t>
  </si>
  <si>
    <t>Налоговые и неналоговые доходы</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</si>
  <si>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</si>
  <si>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188 1 16 90040 04 0000 140</t>
  </si>
  <si>
    <t>292 1 16 90040 04 0000 140</t>
  </si>
  <si>
    <t>388 1 16 28000 01 0000 140</t>
  </si>
  <si>
    <t>292 1 11 05000 00 0000 120</t>
  </si>
  <si>
    <t>292 1 08 07082 01 0000 110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</si>
  <si>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</si>
  <si>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</si>
  <si>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Прочие поступления от денежных взысканий (штрафов) и иных сумм в возмещение ущерба, зачисляемые в бюджеты городских округов</t>
  </si>
  <si>
    <t>292 1 11 07012 02 0000 120</t>
  </si>
  <si>
    <t>182 1 05 01011 01 0000 110</t>
  </si>
  <si>
    <t>182 1 05 01021 01 0000 110</t>
  </si>
  <si>
    <t>182 1 05 02010 02 0000 110</t>
  </si>
  <si>
    <t>182 1 06 00000 00 0000 00</t>
  </si>
  <si>
    <t>000 1 08 00000 00 0000 00</t>
  </si>
  <si>
    <t>000 1 13 00000 00 0000 000</t>
  </si>
  <si>
    <t>182 1 01 02030 01 0000 110</t>
  </si>
  <si>
    <t>182 1 01 02000 01 0000 110</t>
  </si>
  <si>
    <t>182 1 05 01000 00 0000 110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</si>
  <si>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</si>
  <si>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292 1 13 01994 04 0000 130</t>
  </si>
  <si>
    <t>188 1 08 07141 01 0000 110</t>
  </si>
  <si>
    <t xml:space="preserve">Прочие доходы от оказания платных услуг (работ) получателями средств бюджетов городских округов </t>
  </si>
  <si>
    <t>000 1 13 01000 00 0000 130</t>
  </si>
  <si>
    <t>182 1 01 02020 01 0000 110</t>
  </si>
  <si>
    <t>320 1 17 03000 01 0000 180</t>
  </si>
  <si>
    <t>Поступление средств, удержанных из заработной платы осужденных</t>
  </si>
  <si>
    <t>Платежи, взимаемые органами местного самоуправления (организациями) городских округов за выполнение определенных функций</t>
  </si>
  <si>
    <t>188 1 16 30020 01 0000 140</t>
  </si>
  <si>
    <t>Денежные взыскания (штрафы) за нарушение законодательства Российской Федерации о безопасности дорожного движения</t>
  </si>
  <si>
    <t>188 1 16 30030 01 0000 140</t>
  </si>
  <si>
    <t>Прочие денежные взыскания (штрафы) за правонарушения в области дорожного движения</t>
  </si>
  <si>
    <t>188 1 16 30000 01 0000 140</t>
  </si>
  <si>
    <t>000 1 16 21000 00 0000 140</t>
  </si>
  <si>
    <t>Денежные взыскания (штрафы)  и иные суммы, взыскиваемые с  лиц, виновных в совершении преступлений, и в возмещение ущерба имуществу</t>
  </si>
  <si>
    <t>000 1 16 90000 00 0000 140</t>
  </si>
  <si>
    <t>Прочие поступления от денежных взысканий (штрафов) и иных сумм в возмещение ущерба</t>
  </si>
  <si>
    <t>182 1 05 04010 02 0000 110</t>
  </si>
  <si>
    <t>Налог, взимаемый в связи с применением патентной системы налогообложения, зачисляемый в бюджеты городских округов</t>
  </si>
  <si>
    <t>182 1 05 04000 02 0000 110</t>
  </si>
  <si>
    <t>Налог, взимаемый в связи с применением патентной системы налогообложения</t>
  </si>
  <si>
    <t>292 1 08 07172 01 0000 110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</si>
  <si>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</si>
  <si>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ДОХОДЫ, всего:</t>
  </si>
  <si>
    <t>Прочие доходы от компенсации затрат государства</t>
  </si>
  <si>
    <t>292 1 13 02994 04 0000 130</t>
  </si>
  <si>
    <t>Прочие доходы от компенсации затрат  бюджетов городских округов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</si>
  <si>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</si>
  <si>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000 1 11 00000 00 0000 000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</si>
  <si>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</si>
  <si>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 xml:space="preserve"> 000 1 13 02990 00 0000 130   </t>
  </si>
  <si>
    <t>000 1 15 00000 00 0000 000</t>
  </si>
  <si>
    <t>Денежные взыскания (штрафы) за нарушение законодательства Российской Федерации о пожарной безопасности</t>
  </si>
  <si>
    <t>000 1 17 00000 00 0000 000</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</si>
  <si>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</si>
  <si>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</si>
  <si>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182 1 05 02000 02 0000 110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</si>
  <si>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</si>
  <si>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</si>
  <si>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</si>
  <si>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</si>
  <si>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</si>
  <si>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</si>
  <si>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</si>
  <si>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</si>
  <si>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</si>
  <si>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Денежные взыскания (штафы)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</si>
  <si>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Налог на имущество организаций по имуществу, не входящему в Единую систему   газоснабжения</t>
  </si>
  <si>
    <t>182 1 04 01000 01 0000 110</t>
  </si>
  <si>
    <t>182 1 04 00000 00 0000 000</t>
  </si>
  <si>
    <t>НАЛОГИ НА ТОВАРЫ, ВВОЗИМЫЕ НА ТЕРРИТОРИЮ РОССИЙСКОЙ ФЕДЕРАЦИИ</t>
  </si>
  <si>
    <t>Налог на добавленную стоимость на товары, ввозимые на территорию Российской Федерации</t>
  </si>
  <si>
    <t>318 1 08 05000 01 0000 110</t>
  </si>
  <si>
    <t>292 1 16 23041 04 0000 140</t>
  </si>
  <si>
    <t>182 1 05 01012 01 0000 110</t>
  </si>
  <si>
    <t>318 1 08 05000 01 0001 110</t>
  </si>
  <si>
    <t>318 1 08 05000 01 0002 110</t>
  </si>
  <si>
    <t>322 1 16 17000 01 6016 140</t>
  </si>
  <si>
    <t>322 1 16 17000 01 6017 140</t>
  </si>
  <si>
    <t>322 1 17 05010 01 6016 180</t>
  </si>
  <si>
    <t>Налог, взимаемый с налогоплательщиков, выбравших в качестве объекта налогообложения доходы (за налоговые периоды, истекшие до 1 января 2011 года)</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</si>
  <si>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</si>
  <si>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 (средства от поступления денежных взысканий (штрафов) за нарушение законодательства Российской Федерации о суде и судоустройстве, об исполнительном производстве, на основании постановлений, вынесенных судебными приставами)</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</si>
  <si>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 (средства от поступления прочих денежных взысканий (штрафов) за нарушение законодательства Российской Федерации о суде и судоустройстве и судебные штрафы)</t>
  </si>
  <si>
    <t>Прочие неналоговые доходы федерального бюджета (средства от поступления не востребованных взыскателем (должником) по истечении трех лет денежных средств на основании постановления судебного пристава)</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</si>
  <si>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государственную регистрацию актов гражданского состояния, совершаемую органами записи актов гражданского состояния (за исключением консульских учреждений Российской Федерации)</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</si>
  <si>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</si>
  <si>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</si>
  <si>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удостоверяющего личность гражданина Российской Федерации за пределами территории Российской Федерации)</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</si>
  <si>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</si>
  <si>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t>
  </si>
  <si>
    <t>292 1 16 33040 04 0000 140</t>
  </si>
  <si>
    <t>Денежные взыскания (штрафы) за правонарушения в области дорожного движения</t>
  </si>
  <si>
    <t xml:space="preserve">               _____________________</t>
  </si>
  <si>
    <t>182 1 08 07310 01 0000 110</t>
  </si>
  <si>
    <t>Государственная пошлина за повторную выдачу свидетельства о постановке на учет в налоговом органе</t>
  </si>
  <si>
    <t>Государственная пошлина по делам, рассматриваемым в арбитражных судах</t>
  </si>
  <si>
    <t>182 1 08 01000 01 0000 110</t>
  </si>
  <si>
    <t xml:space="preserve">292 1 15 02040 04 0000 140 </t>
  </si>
  <si>
    <t>Сборы за выдачу лицензий органами государственной власти субъектов Российской Федерации</t>
  </si>
  <si>
    <t>188 1 15 03020 02 0000 140</t>
  </si>
  <si>
    <t>000 2 02 00000 00 0000 000</t>
  </si>
  <si>
    <t>БЕЗВОЗМЕЗДНЫЕ ПОСТУПЛЕНИЯ ОТ ДРУГИХ БЮДЖЕТОВ БЮДЖЕТНОЙ СИСТЕМЫ РОССИЙСКОЙ ФЕДЕРАЦИИ</t>
  </si>
  <si>
    <t xml:space="preserve">Безвозмездные поступления </t>
  </si>
  <si>
    <t xml:space="preserve">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</si>
  <si>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</si>
  <si>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</si>
  <si>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Субвенции бюджетам  субъектов Российской Федерации на оплату жилищно-коммунальных услуг отдельным категориям граждан</t>
  </si>
  <si>
    <t>Доходы от оказания платных услуг (работ)</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</si>
  <si>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</si>
  <si>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</si>
  <si>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</si>
  <si>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</si>
  <si>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388 1 16 74000 01 0000 140</t>
  </si>
  <si>
    <t>Денежные взыскания (штрафы) за административные правонарушения, посягающие на здоровье, предусмотренные Кодексом Российской Федерации об административных правонарушениях</t>
  </si>
  <si>
    <t>322 1 16 90040 04 0000 140</t>
  </si>
  <si>
    <t>182 1 16 70010 01 6000 140</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</si>
  <si>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</si>
  <si>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188 1 08 06000 01 0000 110</t>
  </si>
  <si>
    <t>188 1 08 06000 01 0003 110</t>
  </si>
  <si>
    <t>188 1 08 06000 01 0005 110</t>
  </si>
  <si>
    <t>188 1 08 06000 01 0007 110</t>
  </si>
  <si>
    <t>188 1 08 07100 01 0034 110</t>
  </si>
  <si>
    <t>188 1 08 07100 01 0035 110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</si>
  <si>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</si>
  <si>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182 1 05 01050 01 0000110</t>
  </si>
  <si>
    <t>Минимальный налог, зачисляемый в бюджеты субъектов Российской Федерации  (за налоговые периоды, истекшие до 1 января 2016 года)</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</si>
  <si>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</si>
  <si>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</si>
  <si>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</si>
  <si>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УТВЕРЖДЕНО</t>
  </si>
  <si>
    <t>106 1 16 48000 01 6000 140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</si>
  <si>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t>
  </si>
  <si>
    <t>Поступления сумм, неосновательно сбереженных перевозчиком вследствие неисполнения им обязанности по страхованию гражданской ответственности за причинение вреда жизни, здоровью, имуществу пассажиров, взысканных в соответствии с Федеральным законом от 14 июня 2012 года N 67-ФЗ "Об обязательном страховании гражданской ответственности перевозчика за причинение вреда жизни, здоровью, имуществу пассажиров и о порядке возмещения такого вреда, причиненного при перевозках пассажиров метрополитеном''</t>
  </si>
  <si>
    <t>182 1 06 05000 02 0000 110</t>
  </si>
  <si>
    <t>Налог на игорный бизнес</t>
  </si>
  <si>
    <t>292 1 14 03000 00 0000 410</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</si>
  <si>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</si>
  <si>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292 1 14 03040 04 0000 410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</si>
  <si>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</si>
  <si>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182 1 16 05000 01 0000 140</t>
  </si>
  <si>
    <t>000 2 19 00000 00 0000 000</t>
  </si>
  <si>
    <t>292 2 19 90000 02 0000 151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</si>
  <si>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</si>
  <si>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</si>
  <si>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</si>
  <si>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</si>
  <si>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</si>
  <si>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 xml:space="preserve">106 1 16 30010 01 0000 140
</t>
  </si>
  <si>
    <t xml:space="preserve">106 1 16 30020 01 0000 140
</t>
  </si>
  <si>
    <t xml:space="preserve">000 1 16 23000 00 0000 140
</t>
  </si>
  <si>
    <t xml:space="preserve">Доходы от возмещения ущерба при возникновении страховых случаев
</t>
  </si>
  <si>
    <t xml:space="preserve">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
</t>
  </si>
  <si>
    <t xml:space="preserve">292 1 16 23041 04 0000 140
</t>
  </si>
  <si>
    <t>180 1 08 07440 01 0000 110</t>
  </si>
  <si>
    <t xml:space="preserve">Государственная пошлина за совершение  уполномоченным федеральным органом исполнительной власти  действий по выдаче лицензий и разрешений в сфере оборота оружия </t>
  </si>
  <si>
    <t xml:space="preserve">182 1 04 02000 01 0000 110
</t>
  </si>
  <si>
    <t xml:space="preserve">Акцизы по подакцизным товарам (продукции), ввозимым на территорию Российской Федерации
</t>
  </si>
  <si>
    <t>Поступление доходов в бюджет города Байконур в 2019 году</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</si>
  <si>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</si>
  <si>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 xml:space="preserve">182 1 04 02020 01 0000 110
</t>
  </si>
  <si>
    <t xml:space="preserve">Акцизы на спиртосодержащую продукцию, ввозимую на территорию Российской Федерации
Акцизы на спиртосодержащую продукцию, ввозимую на территорию Российской Федерации
</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</si>
  <si>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t>
  </si>
  <si>
    <t>292 1 13 01994 04 0001 130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</si>
  <si>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</si>
  <si>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</si>
  <si>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города Байконур</t>
  </si>
  <si>
    <t>постановлением Главы администрации</t>
  </si>
  <si>
    <t>Приложение 1</t>
  </si>
  <si>
    <t>092 2 02 15011 04 0000 150</t>
  </si>
  <si>
    <t>092 2 02 15009 02 0000 150</t>
  </si>
  <si>
    <t>292 2 02 35250 02 0000 150</t>
  </si>
  <si>
    <t>292 2 02 35220 02 0000 150</t>
  </si>
  <si>
    <t>292 2 02 35260 02 0000 150</t>
  </si>
  <si>
    <t>292 2 02 35290 02 0000 150</t>
  </si>
  <si>
    <t>292 2 02 35270 02 0000 150</t>
  </si>
  <si>
    <t>292 2 02 35137 02 0000 150</t>
  </si>
  <si>
    <t>292 2 02 45161 02 0000 150</t>
  </si>
  <si>
    <t xml:space="preserve">292 2 02 25382 02 0000 150
</t>
  </si>
  <si>
    <t xml:space="preserve">292 2 02 35573 02 0000 150
</t>
  </si>
  <si>
    <t>092 2 02 35900 02 0000 150</t>
  </si>
  <si>
    <t>Субвенции бюджетам субъектов Российской Федерации на осуществление ежемесячной выплаты в связи с рождением (усыновлением) первого ребенка</t>
  </si>
  <si>
    <t>292 2 02 35380 02 0000 150</t>
  </si>
  <si>
    <t xml:space="preserve"> ДОХОДЫ ОТ ОКАЗАНИЯ ПЛАТНЫХ УСЛУГ И КОМПЕНСАЦИИ ЗАТРАТ ГОСУДАРСТВА
</t>
  </si>
  <si>
    <t xml:space="preserve">292  1 12 01000 01 0000 120
</t>
  </si>
  <si>
    <t xml:space="preserve">Плата за негативное воздействие на окружающую среду
</t>
  </si>
  <si>
    <t xml:space="preserve">ВОЗВРАТ ОСТАТКОВ СУБСИДИЙ, СУБВЕНЦИЙ И ИНЫХ МЕЖБЮДЖЕТНЫХ ТРАНСФЕРТОВ, ИМЕЮЩИХ ЦЕЛЕВОЕ НАЗНАЧЕНИЕ, ПРОШЛЫХ ЛЕТ
</t>
  </si>
  <si>
    <t>Возврат остатков субвенций на оплату жилищно-коммунальных услуг отдельным категориям граждан из бюджетов субъектов Российской Федерации</t>
  </si>
  <si>
    <t xml:space="preserve">Возврат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субъектов Российской Федерации
</t>
  </si>
  <si>
    <t xml:space="preserve">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
</t>
  </si>
  <si>
    <t xml:space="preserve">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
</t>
  </si>
  <si>
    <t xml:space="preserve">Возврат остатков единой субвенции из бюджетов субъектов Российской Федерации
</t>
  </si>
  <si>
    <t xml:space="preserve">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
</t>
  </si>
  <si>
    <t xml:space="preserve">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
</t>
  </si>
  <si>
    <t xml:space="preserve">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
</t>
  </si>
  <si>
    <t>100 1 03 02141 01 0000 110</t>
  </si>
  <si>
    <t>292 2 02 35460 02 0000 150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</si>
  <si>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</si>
  <si>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292 2 02 45216 02 0000 150</t>
  </si>
  <si>
    <t>182 1 05 00000 00 0000 110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</si>
  <si>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</si>
  <si>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292 2 19 35137 02 0000 150</t>
  </si>
  <si>
    <t xml:space="preserve">292 2 19 35250 02 0000 150
</t>
  </si>
  <si>
    <t xml:space="preserve">292 2 19 35290 02 0000 150
</t>
  </si>
  <si>
    <t xml:space="preserve">292 2 19 35380 02 0000 150
</t>
  </si>
  <si>
    <t xml:space="preserve">292 2 19 35460 02 0000 150
</t>
  </si>
  <si>
    <t xml:space="preserve"> 292 219 35573 02 0000 150
</t>
  </si>
  <si>
    <t xml:space="preserve">292 2 19 35900 02 0000 150
</t>
  </si>
  <si>
    <t xml:space="preserve">292 2 19 45161 02 0000 150
</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</si>
  <si>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</si>
  <si>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000 2 19 00000 02 0000 150
</t>
  </si>
  <si>
    <t xml:space="preserve">292 2 19 35270 02 0000 150
</t>
  </si>
  <si>
    <t>от 28.06.2019 №276</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</si>
</sst>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p.&quot;;\-#,##0&quot;p.&quot;"/>
    <numFmt numFmtId="173" formatCode="#,##0&quot;p.&quot;;[Red]\-#,##0&quot;p.&quot;"/>
    <numFmt numFmtId="174" formatCode="#,##0.00&quot;p.&quot;;\-#,##0.00&quot;p.&quot;"/>
    <numFmt numFmtId="175" formatCode="#,##0.00&quot;p.&quot;;[Red]\-#,##0.00&quot;p.&quot;"/>
    <numFmt numFmtId="176" formatCode="_-* #,##0&quot;p.&quot;_-;\-* #,##0&quot;p.&quot;_-;_-* &quot;-&quot;&quot;p.&quot;_-;_-@_-"/>
    <numFmt numFmtId="177" formatCode="_-* #,##0_p_._-;\-* #,##0_p_._-;_-* &quot;-&quot;_p_._-;_-@_-"/>
    <numFmt numFmtId="178" formatCode="_-* #,##0.00&quot;p.&quot;_-;\-* #,##0.00&quot;p.&quot;_-;_-* &quot;-&quot;??&quot;p.&quot;_-;_-@_-"/>
    <numFmt numFmtId="179" formatCode="_-* #,##0.00_p_._-;\-* #,##0.00_p_._-;_-* &quot;-&quot;??_p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000"/>
    <numFmt numFmtId="189" formatCode="0000"/>
    <numFmt numFmtId="190" formatCode="_-* #,##0&quot;d.&quot;_-;\-* #,##0&quot;d.&quot;_-;_-* &quot;-&quot;&quot;d.&quot;_-;_-@_-"/>
    <numFmt numFmtId="191" formatCode="_-* #,##0.00&quot;d.&quot;_-;\-* #,##0.00&quot;d.&quot;_-;_-* &quot;-&quot;??&quot;d.&quot;_-;_-@_-"/>
    <numFmt numFmtId="192" formatCode="_-* #,##0_d_._-;\-* #,##0_d_._-;_-* &quot;-&quot;_d_._-;_-@_-"/>
    <numFmt numFmtId="193" formatCode="_-* #,##0.00_d_._-;\-* #,##0.00_d_._-;_-* &quot;-&quot;??_d_._-;_-@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0.0"/>
    <numFmt numFmtId="199" formatCode="#,##0.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dd\,\ mmmm\ dd\,\ yyyy"/>
    <numFmt numFmtId="209" formatCode="0.0"/>
    <numFmt numFmtId="210" formatCode="#,##0_р_."/>
    <numFmt numFmtId="211" formatCode="#,##0.0_ ;[Red]\-#,##0.0\ "/>
    <numFmt numFmtId="212" formatCode="#,##0_ ;[Red]\-#,##0\ "/>
    <numFmt numFmtId="213" formatCode="000000"/>
  </numFmts>
  <fonts count="64">
    <font>
      <sz val="10"/>
      <name val="Arial Cyr"/>
      <family val="0"/>
    </font>
    <font>
      <u val="single"/>
      <sz val="10"/>
      <color indexed="12"/>
      <name val="Arial Cyr"/>
      <family val="0"/>
    </font>
    <font>
      <u val="single"/>
      <sz val="10"/>
      <color indexed="36"/>
      <name val="Arial Cyr"/>
      <family val="0"/>
    </font>
    <font>
      <b/>
      <sz val="12"/>
      <name val="Arial Cyr"/>
      <family val="0"/>
    </font>
    <font>
      <b/>
      <sz val="12"/>
      <name val="Times New Roman Cyr"/>
      <family val="1"/>
    </font>
    <font>
      <sz val="10"/>
      <color indexed="8"/>
      <name val="Times New Roman"/>
      <family val="1"/>
    </font>
    <font>
      <b/>
      <sz val="10"/>
      <color indexed="8"/>
      <name val="Times New Roman"/>
      <family val="1"/>
    </font>
    <font>
      <sz val="11"/>
      <name val="Arial Cyr"/>
      <family val="0"/>
    </font>
    <font>
      <sz val="12"/>
      <name val="Times New Roman Cyr"/>
      <family val="0"/>
    </font>
    <font>
      <b/>
      <sz val="11"/>
      <color indexed="8"/>
      <name val="Times New Roman"/>
      <family val="1"/>
    </font>
    <font>
      <sz val="10"/>
      <name val="Times New Roman"/>
      <family val="1"/>
    </font>
    <font>
      <b/>
      <i/>
      <sz val="12"/>
      <color indexed="8"/>
      <name val="Arial"/>
      <family val="2"/>
    </font>
    <font>
      <i/>
      <sz val="12"/>
      <name val="Arial"/>
      <family val="2"/>
    </font>
    <font>
      <b/>
      <i/>
      <sz val="10"/>
      <color indexed="8"/>
      <name val="Arial"/>
      <family val="2"/>
    </font>
    <font>
      <b/>
      <i/>
      <sz val="11"/>
      <color indexed="8"/>
      <name val="Times New Roman"/>
      <family val="1"/>
    </font>
    <font>
      <i/>
      <sz val="11"/>
      <name val="Arial Cyr"/>
      <family val="0"/>
    </font>
    <font>
      <b/>
      <i/>
      <sz val="10"/>
      <color indexed="8"/>
      <name val="Times New Roman"/>
      <family val="1"/>
    </font>
    <font>
      <sz val="11"/>
      <color indexed="8"/>
      <name val="Times New Roman"/>
      <family val="1"/>
    </font>
    <font>
      <sz val="14"/>
      <name val="Arial Cyr"/>
      <family val="0"/>
    </font>
    <font>
      <sz val="9"/>
      <name val="Arial Cyr"/>
      <family val="0"/>
    </font>
    <font>
      <i/>
      <sz val="9"/>
      <name val="Arial Cyr"/>
      <family val="0"/>
    </font>
    <font>
      <i/>
      <sz val="9"/>
      <name val="Arial"/>
      <family val="2"/>
    </font>
    <font>
      <b/>
      <i/>
      <sz val="11"/>
      <name val="Times New Roman"/>
      <family val="1"/>
    </font>
    <font>
      <b/>
      <sz val="14"/>
      <name val="Times New Roman"/>
      <family val="1"/>
    </font>
    <font>
      <sz val="11"/>
      <name val="Times New Roman"/>
      <family val="1"/>
    </font>
    <font>
      <b/>
      <i/>
      <sz val="12"/>
      <name val="Arial Cyr"/>
      <family val="0"/>
    </font>
    <font>
      <b/>
      <sz val="10"/>
      <name val="Times New Roman"/>
      <family val="1"/>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0"/>
      <color rgb="FF000000"/>
      <name val="Times New Roman"/>
      <family val="2"/>
    </font>
    <font>
      <sz val="11"/>
      <color rgb="FF000000"/>
      <name val="Times New Roman"/>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65"/>
        <bgColor indexed="64"/>
      </patternFill>
    </fill>
    <fill>
      <patternFill patternType="solid">
        <fgColor theme="0"/>
        <bgColor indexed="64"/>
      </patternFill>
    </fill>
  </fills>
  <borders count="15">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1">
      <alignment horizontal="center" vertical="top" wrapText="1"/>
      <protection/>
    </xf>
    <xf numFmtId="0" fontId="48" fillId="0" borderId="1">
      <alignment horizontal="left" vertical="top" wrapText="1"/>
      <protection/>
    </xf>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9" fillId="26" borderId="2" applyNumberFormat="0" applyAlignment="0" applyProtection="0"/>
    <xf numFmtId="0" fontId="50" fillId="27" borderId="3" applyNumberFormat="0" applyAlignment="0" applyProtection="0"/>
    <xf numFmtId="0" fontId="51" fillId="27" borderId="2"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0" borderId="7" applyNumberFormat="0" applyFill="0" applyAlignment="0" applyProtection="0"/>
    <xf numFmtId="0" fontId="56" fillId="28" borderId="8"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61" fillId="0" borderId="10"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32" borderId="0" applyNumberFormat="0" applyBorder="0" applyAlignment="0" applyProtection="0"/>
  </cellStyleXfs>
  <cellXfs count="91">
    <xf numFmtId="0" fontId="0" fillId="0" borderId="0" xfId="0" applyAlignment="1">
      <alignment/>
    </xf>
    <xf numFmtId="0" fontId="5" fillId="0" borderId="0" xfId="0" applyFont="1" applyFill="1" applyBorder="1" applyAlignment="1">
      <alignment horizontal="right"/>
    </xf>
    <xf numFmtId="0" fontId="0" fillId="0" borderId="0" xfId="0" applyFill="1" applyAlignment="1">
      <alignment horizontal="center"/>
    </xf>
    <xf numFmtId="0" fontId="0" fillId="0" borderId="0" xfId="0" applyFill="1" applyAlignment="1">
      <alignment wrapText="1"/>
    </xf>
    <xf numFmtId="0" fontId="8" fillId="0" borderId="0" xfId="0" applyFont="1" applyFill="1" applyAlignment="1">
      <alignment horizontal="right" vertical="center"/>
    </xf>
    <xf numFmtId="0" fontId="0" fillId="0" borderId="0" xfId="0" applyFill="1" applyAlignment="1">
      <alignment/>
    </xf>
    <xf numFmtId="0" fontId="4" fillId="0" borderId="0" xfId="0" applyFont="1" applyFill="1" applyAlignment="1">
      <alignment horizontal="center" vertical="center"/>
    </xf>
    <xf numFmtId="0" fontId="0" fillId="0" borderId="0" xfId="0" applyFont="1" applyFill="1" applyAlignment="1">
      <alignment/>
    </xf>
    <xf numFmtId="0" fontId="12" fillId="33" borderId="0" xfId="0" applyFont="1" applyFill="1" applyAlignment="1">
      <alignment/>
    </xf>
    <xf numFmtId="0" fontId="7" fillId="0" borderId="0" xfId="0" applyFont="1" applyFill="1" applyAlignment="1">
      <alignment/>
    </xf>
    <xf numFmtId="0" fontId="15" fillId="0" borderId="0" xfId="0" applyFont="1" applyFill="1" applyAlignment="1">
      <alignment/>
    </xf>
    <xf numFmtId="0" fontId="17" fillId="0" borderId="11" xfId="0" applyNumberFormat="1" applyFont="1" applyFill="1" applyBorder="1" applyAlignment="1">
      <alignment horizontal="left" vertical="top" wrapText="1" indent="1"/>
    </xf>
    <xf numFmtId="0" fontId="18" fillId="0" borderId="0" xfId="0" applyFont="1" applyFill="1" applyAlignment="1">
      <alignment horizontal="center"/>
    </xf>
    <xf numFmtId="0" fontId="10" fillId="0" borderId="11" xfId="0" applyFont="1" applyFill="1" applyBorder="1" applyAlignment="1">
      <alignment horizontal="center" vertical="center" wrapText="1" shrinkToFit="1"/>
    </xf>
    <xf numFmtId="0" fontId="10" fillId="0" borderId="11" xfId="0" applyFont="1" applyFill="1" applyBorder="1" applyAlignment="1">
      <alignment horizontal="center" vertical="center" shrinkToFit="1"/>
    </xf>
    <xf numFmtId="0" fontId="19" fillId="0" borderId="0" xfId="0" applyFont="1" applyFill="1" applyAlignment="1">
      <alignment/>
    </xf>
    <xf numFmtId="0" fontId="20" fillId="0" borderId="0" xfId="0" applyFont="1" applyFill="1" applyAlignment="1">
      <alignment/>
    </xf>
    <xf numFmtId="49" fontId="17" fillId="0" borderId="11" xfId="0" applyNumberFormat="1" applyFont="1" applyFill="1" applyBorder="1" applyAlignment="1">
      <alignment horizontal="left" vertical="top" wrapText="1" indent="1"/>
    </xf>
    <xf numFmtId="49" fontId="11" fillId="33" borderId="11" xfId="0" applyNumberFormat="1" applyFont="1" applyFill="1" applyBorder="1" applyAlignment="1">
      <alignment horizontal="left" vertical="top" wrapText="1" indent="1"/>
    </xf>
    <xf numFmtId="49" fontId="9" fillId="0" borderId="11" xfId="0" applyNumberFormat="1" applyFont="1" applyFill="1" applyBorder="1" applyAlignment="1">
      <alignment horizontal="left" vertical="top" wrapText="1" indent="1"/>
    </xf>
    <xf numFmtId="49" fontId="14" fillId="0" borderId="11" xfId="0" applyNumberFormat="1" applyFont="1" applyFill="1" applyBorder="1" applyAlignment="1">
      <alignment horizontal="left" vertical="top" wrapText="1" indent="1"/>
    </xf>
    <xf numFmtId="3" fontId="0" fillId="0" borderId="0" xfId="0" applyNumberFormat="1" applyFill="1" applyAlignment="1">
      <alignment/>
    </xf>
    <xf numFmtId="0" fontId="22" fillId="0" borderId="11" xfId="0" applyFont="1" applyBorder="1" applyAlignment="1">
      <alignment horizontal="left" vertical="center" wrapText="1" indent="1"/>
    </xf>
    <xf numFmtId="198" fontId="14" fillId="0" borderId="11" xfId="0" applyNumberFormat="1" applyFont="1" applyFill="1" applyBorder="1" applyAlignment="1">
      <alignment horizontal="center" vertical="top"/>
    </xf>
    <xf numFmtId="198" fontId="0" fillId="0" borderId="0" xfId="0" applyNumberFormat="1" applyFill="1" applyAlignment="1">
      <alignment horizontal="center"/>
    </xf>
    <xf numFmtId="198" fontId="9" fillId="0" borderId="11" xfId="0" applyNumberFormat="1" applyFont="1" applyFill="1" applyBorder="1" applyAlignment="1">
      <alignment horizontal="center" vertical="top"/>
    </xf>
    <xf numFmtId="0" fontId="24" fillId="0" borderId="11" xfId="0" applyFont="1" applyBorder="1" applyAlignment="1">
      <alignment horizontal="left" vertical="top" wrapText="1" indent="1"/>
    </xf>
    <xf numFmtId="0" fontId="24" fillId="0" borderId="11" xfId="0" applyFont="1" applyBorder="1" applyAlignment="1">
      <alignment horizontal="left" vertical="center" wrapText="1" indent="1"/>
    </xf>
    <xf numFmtId="0" fontId="24" fillId="0" borderId="0" xfId="0" applyFont="1" applyAlignment="1">
      <alignment horizontal="left" vertical="center" wrapText="1" indent="1"/>
    </xf>
    <xf numFmtId="0" fontId="17" fillId="34" borderId="11" xfId="0" applyNumberFormat="1" applyFont="1" applyFill="1" applyBorder="1" applyAlignment="1">
      <alignment horizontal="left" vertical="top" wrapText="1" indent="1"/>
    </xf>
    <xf numFmtId="0" fontId="12" fillId="0" borderId="0" xfId="0" applyFont="1" applyFill="1" applyAlignment="1">
      <alignment/>
    </xf>
    <xf numFmtId="0" fontId="21" fillId="0" borderId="0" xfId="0" applyFont="1" applyFill="1" applyAlignment="1">
      <alignment/>
    </xf>
    <xf numFmtId="0" fontId="3" fillId="0" borderId="0" xfId="0" applyFont="1" applyFill="1" applyAlignment="1">
      <alignment horizontal="right" wrapText="1"/>
    </xf>
    <xf numFmtId="0" fontId="15" fillId="0" borderId="0" xfId="0" applyNumberFormat="1" applyFont="1" applyFill="1" applyAlignment="1">
      <alignment/>
    </xf>
    <xf numFmtId="49" fontId="5" fillId="0" borderId="11" xfId="0" applyNumberFormat="1" applyFont="1" applyFill="1" applyBorder="1" applyAlignment="1">
      <alignment horizontal="center" vertical="top"/>
    </xf>
    <xf numFmtId="198" fontId="11" fillId="33" borderId="11" xfId="0" applyNumberFormat="1" applyFont="1" applyFill="1" applyBorder="1" applyAlignment="1">
      <alignment horizontal="center" vertical="top"/>
    </xf>
    <xf numFmtId="198" fontId="17" fillId="0" borderId="11" xfId="0" applyNumberFormat="1" applyFont="1" applyFill="1" applyBorder="1" applyAlignment="1">
      <alignment horizontal="center" vertical="top"/>
    </xf>
    <xf numFmtId="198" fontId="17" fillId="0" borderId="12" xfId="0" applyNumberFormat="1" applyFont="1" applyFill="1" applyBorder="1" applyAlignment="1">
      <alignment horizontal="center" vertical="top"/>
    </xf>
    <xf numFmtId="198" fontId="11" fillId="33" borderId="11" xfId="0" applyNumberFormat="1" applyFont="1" applyFill="1" applyBorder="1" applyAlignment="1">
      <alignment horizontal="center" vertical="center"/>
    </xf>
    <xf numFmtId="0" fontId="14" fillId="0" borderId="11" xfId="0" applyNumberFormat="1" applyFont="1" applyFill="1" applyBorder="1" applyAlignment="1">
      <alignment horizontal="left" vertical="top" wrapText="1" indent="1"/>
    </xf>
    <xf numFmtId="198" fontId="24" fillId="0" borderId="11" xfId="0" applyNumberFormat="1" applyFont="1" applyFill="1" applyBorder="1" applyAlignment="1">
      <alignment horizontal="center" vertical="top"/>
    </xf>
    <xf numFmtId="198" fontId="22" fillId="0" borderId="11" xfId="0" applyNumberFormat="1" applyFont="1" applyFill="1" applyBorder="1" applyAlignment="1">
      <alignment horizontal="center" vertical="top"/>
    </xf>
    <xf numFmtId="49" fontId="10" fillId="0" borderId="11" xfId="0" applyNumberFormat="1" applyFont="1" applyFill="1" applyBorder="1" applyAlignment="1">
      <alignment horizontal="left" vertical="top" indent="1"/>
    </xf>
    <xf numFmtId="0" fontId="20" fillId="0" borderId="0" xfId="0" applyFont="1" applyFill="1" applyAlignment="1">
      <alignment horizontal="center"/>
    </xf>
    <xf numFmtId="0" fontId="22" fillId="0" borderId="11" xfId="0" applyFont="1" applyBorder="1" applyAlignment="1">
      <alignment horizontal="left" vertical="top" wrapText="1" indent="1"/>
    </xf>
    <xf numFmtId="0" fontId="24" fillId="0" borderId="0" xfId="0" applyFont="1" applyAlignment="1">
      <alignment horizontal="right"/>
    </xf>
    <xf numFmtId="49" fontId="6" fillId="0" borderId="11" xfId="0" applyNumberFormat="1" applyFont="1" applyFill="1" applyBorder="1" applyAlignment="1">
      <alignment horizontal="center" vertical="top"/>
    </xf>
    <xf numFmtId="49" fontId="17" fillId="0" borderId="0" xfId="0" applyNumberFormat="1" applyFont="1" applyFill="1" applyBorder="1" applyAlignment="1">
      <alignment horizontal="left" vertical="top" wrapText="1" indent="1"/>
    </xf>
    <xf numFmtId="0" fontId="19" fillId="0" borderId="0" xfId="0" applyFont="1" applyFill="1" applyBorder="1" applyAlignment="1">
      <alignment/>
    </xf>
    <xf numFmtId="198" fontId="9" fillId="0" borderId="0" xfId="0" applyNumberFormat="1" applyFont="1" applyFill="1" applyBorder="1" applyAlignment="1">
      <alignment horizontal="center" vertical="top"/>
    </xf>
    <xf numFmtId="0" fontId="22" fillId="0" borderId="11" xfId="44" applyNumberFormat="1" applyFont="1" applyBorder="1" applyAlignment="1" applyProtection="1">
      <alignment horizontal="left" vertical="top" wrapText="1" indent="1"/>
      <protection/>
    </xf>
    <xf numFmtId="10" fontId="0" fillId="0" borderId="0" xfId="0" applyNumberFormat="1" applyFont="1" applyFill="1" applyAlignment="1">
      <alignment/>
    </xf>
    <xf numFmtId="198" fontId="7" fillId="0" borderId="0" xfId="0" applyNumberFormat="1" applyFont="1" applyFill="1" applyAlignment="1">
      <alignment/>
    </xf>
    <xf numFmtId="49" fontId="5" fillId="0" borderId="0" xfId="0" applyNumberFormat="1" applyFont="1" applyFill="1" applyBorder="1" applyAlignment="1">
      <alignment horizontal="left" vertical="top" indent="1"/>
    </xf>
    <xf numFmtId="0" fontId="17" fillId="0" borderId="0" xfId="0" applyNumberFormat="1" applyFont="1" applyFill="1" applyBorder="1" applyAlignment="1">
      <alignment horizontal="left" vertical="top" wrapText="1" indent="1"/>
    </xf>
    <xf numFmtId="198" fontId="24" fillId="0" borderId="0" xfId="0" applyNumberFormat="1" applyFont="1" applyFill="1" applyBorder="1" applyAlignment="1">
      <alignment horizontal="center" vertical="top"/>
    </xf>
    <xf numFmtId="0" fontId="19" fillId="35" borderId="0" xfId="0" applyFont="1" applyFill="1" applyAlignment="1">
      <alignment/>
    </xf>
    <xf numFmtId="0" fontId="24" fillId="0" borderId="0" xfId="0" applyFont="1" applyAlignment="1">
      <alignment horizontal="left" vertical="top" wrapText="1" indent="1"/>
    </xf>
    <xf numFmtId="198" fontId="19" fillId="0" borderId="0" xfId="0" applyNumberFormat="1" applyFont="1" applyFill="1" applyAlignment="1">
      <alignment/>
    </xf>
    <xf numFmtId="49" fontId="13" fillId="33" borderId="11" xfId="0" applyNumberFormat="1" applyFont="1" applyFill="1" applyBorder="1" applyAlignment="1">
      <alignment horizontal="center" vertical="top"/>
    </xf>
    <xf numFmtId="49" fontId="16" fillId="0" borderId="11" xfId="0" applyNumberFormat="1" applyFont="1" applyFill="1" applyBorder="1" applyAlignment="1">
      <alignment horizontal="center" vertical="top"/>
    </xf>
    <xf numFmtId="49" fontId="5" fillId="0" borderId="11" xfId="0" applyNumberFormat="1" applyFont="1" applyFill="1" applyBorder="1" applyAlignment="1">
      <alignment horizontal="center" vertical="top" wrapText="1"/>
    </xf>
    <xf numFmtId="49" fontId="16" fillId="0" borderId="11" xfId="0" applyNumberFormat="1" applyFont="1" applyFill="1" applyBorder="1" applyAlignment="1">
      <alignment horizontal="center" vertical="top" wrapText="1"/>
    </xf>
    <xf numFmtId="49" fontId="5" fillId="0" borderId="12" xfId="0" applyNumberFormat="1" applyFont="1" applyFill="1" applyBorder="1" applyAlignment="1">
      <alignment horizontal="center" vertical="top"/>
    </xf>
    <xf numFmtId="0" fontId="10" fillId="0" borderId="11" xfId="0" applyFont="1" applyFill="1" applyBorder="1" applyAlignment="1">
      <alignment horizontal="center" vertical="top"/>
    </xf>
    <xf numFmtId="49" fontId="16" fillId="33" borderId="11" xfId="0" applyNumberFormat="1" applyFont="1" applyFill="1" applyBorder="1" applyAlignment="1">
      <alignment horizontal="center" vertical="top"/>
    </xf>
    <xf numFmtId="49" fontId="10" fillId="0" borderId="11" xfId="0" applyNumberFormat="1" applyFont="1" applyFill="1" applyBorder="1" applyAlignment="1">
      <alignment horizontal="center" vertical="top"/>
    </xf>
    <xf numFmtId="49" fontId="10" fillId="0" borderId="11" xfId="55" applyNumberFormat="1" applyFont="1" applyFill="1" applyBorder="1" applyAlignment="1">
      <alignment horizontal="center" vertical="top" wrapText="1"/>
      <protection/>
    </xf>
    <xf numFmtId="49" fontId="10" fillId="0" borderId="11" xfId="0" applyNumberFormat="1" applyFont="1" applyFill="1" applyBorder="1" applyAlignment="1">
      <alignment horizontal="left" vertical="top" wrapText="1" indent="1"/>
    </xf>
    <xf numFmtId="49" fontId="17" fillId="0" borderId="11" xfId="0" applyNumberFormat="1" applyFont="1" applyFill="1" applyBorder="1" applyAlignment="1">
      <alignment vertical="top" wrapText="1"/>
    </xf>
    <xf numFmtId="0" fontId="24" fillId="0" borderId="11" xfId="0" applyNumberFormat="1" applyFont="1" applyFill="1" applyBorder="1" applyAlignment="1">
      <alignment vertical="top" wrapText="1"/>
    </xf>
    <xf numFmtId="49" fontId="17" fillId="0" borderId="11" xfId="55" applyNumberFormat="1" applyFont="1" applyFill="1" applyBorder="1" applyAlignment="1">
      <alignment vertical="top" wrapText="1"/>
      <protection/>
    </xf>
    <xf numFmtId="49" fontId="9" fillId="0" borderId="11" xfId="0" applyNumberFormat="1" applyFont="1" applyFill="1" applyBorder="1" applyAlignment="1">
      <alignment vertical="top" wrapText="1"/>
    </xf>
    <xf numFmtId="0" fontId="17" fillId="0" borderId="11" xfId="0" applyNumberFormat="1" applyFont="1" applyFill="1" applyBorder="1" applyAlignment="1">
      <alignment vertical="top" wrapText="1"/>
    </xf>
    <xf numFmtId="0" fontId="48" fillId="0" borderId="1" xfId="34" applyNumberFormat="1" applyProtection="1" quotePrefix="1">
      <alignment horizontal="left" vertical="top" wrapText="1"/>
      <protection/>
    </xf>
    <xf numFmtId="0" fontId="47" fillId="0" borderId="1" xfId="33" applyNumberFormat="1" applyProtection="1" quotePrefix="1">
      <alignment horizontal="center" vertical="top" wrapText="1"/>
      <protection/>
    </xf>
    <xf numFmtId="0" fontId="17" fillId="0" borderId="11" xfId="0" applyFont="1" applyBorder="1" applyAlignment="1">
      <alignment horizontal="left" vertical="top" wrapText="1" indent="1"/>
    </xf>
    <xf numFmtId="49" fontId="26" fillId="0" borderId="11" xfId="0" applyNumberFormat="1" applyFont="1" applyFill="1" applyBorder="1" applyAlignment="1">
      <alignment horizontal="center" vertical="top"/>
    </xf>
    <xf numFmtId="0" fontId="24" fillId="0" borderId="0" xfId="0" applyFont="1" applyFill="1" applyAlignment="1">
      <alignment horizontal="left" vertical="center" wrapText="1"/>
    </xf>
    <xf numFmtId="0" fontId="20" fillId="0" borderId="0" xfId="0" applyNumberFormat="1" applyFont="1" applyFill="1" applyAlignment="1">
      <alignment horizontal="center" vertical="center" wrapText="1"/>
    </xf>
    <xf numFmtId="0" fontId="20" fillId="0" borderId="0" xfId="0" applyNumberFormat="1" applyFont="1" applyFill="1" applyAlignment="1">
      <alignment horizontal="left" vertical="center" wrapText="1"/>
    </xf>
    <xf numFmtId="0" fontId="20" fillId="0" borderId="0" xfId="0" applyNumberFormat="1" applyFont="1" applyFill="1" applyAlignment="1">
      <alignment horizontal="center" wrapText="1"/>
    </xf>
    <xf numFmtId="0" fontId="20" fillId="0" borderId="0" xfId="0" applyFont="1" applyFill="1" applyAlignment="1">
      <alignment horizontal="center" wrapText="1"/>
    </xf>
    <xf numFmtId="49" fontId="27" fillId="0" borderId="11" xfId="0" applyNumberFormat="1" applyFont="1" applyFill="1" applyBorder="1" applyAlignment="1">
      <alignment horizontal="left" vertical="top" wrapText="1" indent="1"/>
    </xf>
    <xf numFmtId="49" fontId="14" fillId="0" borderId="11" xfId="0" applyNumberFormat="1" applyFont="1" applyFill="1" applyBorder="1" applyAlignment="1">
      <alignment vertical="top" wrapText="1"/>
    </xf>
    <xf numFmtId="0" fontId="25" fillId="33" borderId="13" xfId="0" applyFont="1" applyFill="1" applyBorder="1" applyAlignment="1">
      <alignment horizontal="center" vertical="center"/>
    </xf>
    <xf numFmtId="0" fontId="25" fillId="33" borderId="14" xfId="0" applyFont="1" applyFill="1" applyBorder="1" applyAlignment="1">
      <alignment horizontal="center" vertical="center"/>
    </xf>
    <xf numFmtId="0" fontId="23" fillId="0" borderId="0" xfId="0" applyFont="1" applyFill="1" applyAlignment="1">
      <alignment horizontal="center"/>
    </xf>
    <xf numFmtId="0" fontId="24" fillId="0" borderId="0" xfId="0" applyFont="1" applyAlignment="1">
      <alignment horizontal="right"/>
    </xf>
    <xf numFmtId="0" fontId="7" fillId="0" borderId="0" xfId="0" applyFont="1" applyAlignment="1">
      <alignment horizontal="right"/>
    </xf>
    <xf numFmtId="0" fontId="24" fillId="0" borderId="0" xfId="0" applyFont="1" applyAlignment="1">
      <alignment horizont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9" xfId="33"/>
    <cellStyle name="xl37"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51;&#1072;&#1087;&#1080;&#1085;&#1072;.UPR_FIN\&#1052;&#1086;&#1080;%20&#1076;&#1086;&#1082;&#1091;&#1084;&#1077;&#1085;&#1090;&#1099;\&#1041;&#1102;&#1076;&#1078;&#1077;&#1090;%202003\&#1055;&#1086;&#1089;&#1090;&#1072;&#1085;&#1086;&#1074;&#1083;&#1077;&#1085;&#1080;&#1103;\&#8470;85%20&#1086;&#1090;%2023.05\&#1056;&#1086;&#1089;&#1087;&#1080;&#1089;&#1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1051;&#1072;&#1087;&#1080;&#1085;&#1072;.UPR_FIN\&#1052;&#1086;&#1080;%20&#1076;&#1086;&#1082;&#1091;&#1084;&#1077;&#1085;&#1090;&#1099;\&#1044;&#1086;&#109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1051;&#1072;&#1087;&#1080;&#1085;&#1072;.UPR_FIN\&#1052;&#1086;&#1080;%20&#1076;&#1086;&#1082;&#1091;&#1084;&#1077;&#1085;&#1090;&#1099;\2006\&#1050;%20&#1086;&#1090;&#1095;&#1077;&#1090;&#1085;&#1086;&#1084;&#1091;%20&#1057;&#1085;&#1072;&#1076;&#1080;&#1085;&#1086;&#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оспиь (доходы)"/>
      <sheetName val="Роспись (расходы)"/>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правочная_таблица"/>
      <sheetName val="Пояснительная_справка"/>
      <sheetName val="SQLDATA2"/>
      <sheetName val="Расшифровка"/>
      <sheetName val="Service"/>
      <sheetName val="OTBOR_COND"/>
      <sheetName val="FORM"/>
      <sheetName val="SQLData1"/>
      <sheetName val="SEEK_POP_SQLDATA"/>
      <sheetName val="SQLDATA"/>
      <sheetName val="Контроль"/>
      <sheetName val="ALG"/>
      <sheetName val="DBF_EXCHANGE"/>
    </sheetNames>
    <sheetDataSet>
      <sheetData sheetId="10">
        <row r="1">
          <cell r="A1" t="str">
            <v>Ф 600 Отчет об исполнении и финансировании расходов</v>
          </cell>
        </row>
        <row r="2">
          <cell r="A2" t="str">
            <v>Отчет об ошибках контроля</v>
          </cell>
        </row>
        <row r="3">
          <cell r="A3" t="str">
            <v>ИНН :9901000027  -  Управление финансов администрации г. Байконур Российской Федерации Комплекс "Байконур"</v>
          </cell>
        </row>
        <row r="4">
          <cell r="B4" t="str">
            <v>Код 
отчетности</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Дох 2007"/>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53"/>
  <sheetViews>
    <sheetView showGridLines="0" tabSelected="1" zoomScalePageLayoutView="0" workbookViewId="0" topLeftCell="A1">
      <selection activeCell="D7" sqref="D7"/>
    </sheetView>
  </sheetViews>
  <sheetFormatPr defaultColWidth="8.875" defaultRowHeight="12.75"/>
  <cols>
    <col min="1" max="1" width="26.875" style="2" customWidth="1"/>
    <col min="2" max="2" width="62.375" style="3" customWidth="1"/>
    <col min="3" max="3" width="14.125" style="2" customWidth="1"/>
    <col min="4" max="4" width="54.75390625" style="5" customWidth="1"/>
    <col min="5" max="5" width="9.125" style="5" customWidth="1"/>
    <col min="6" max="6" width="12.75390625" style="5" customWidth="1"/>
    <col min="7" max="16384" width="8.875" style="5" customWidth="1"/>
  </cols>
  <sheetData>
    <row r="1" spans="2:3" ht="15">
      <c r="B1" s="88" t="s">
        <v>233</v>
      </c>
      <c r="C1" s="88"/>
    </row>
    <row r="2" spans="2:3" ht="23.25" customHeight="1">
      <c r="B2" s="45"/>
      <c r="C2" s="45" t="s">
        <v>195</v>
      </c>
    </row>
    <row r="3" spans="1:3" ht="15.75">
      <c r="A3" s="6"/>
      <c r="B3" s="88" t="s">
        <v>232</v>
      </c>
      <c r="C3" s="88"/>
    </row>
    <row r="4" spans="1:3" ht="15.75">
      <c r="A4" s="6"/>
      <c r="B4" s="88" t="s">
        <v>231</v>
      </c>
      <c r="C4" s="89"/>
    </row>
    <row r="5" spans="1:3" ht="15.75">
      <c r="A5" s="6"/>
      <c r="B5" s="90"/>
      <c r="C5" s="90" t="s">
        <v>277</v>
      </c>
    </row>
    <row r="6" spans="1:3" ht="14.25" customHeight="1">
      <c r="A6" s="6"/>
      <c r="B6" s="32"/>
      <c r="C6" s="4"/>
    </row>
    <row r="7" spans="1:3" ht="36.75" customHeight="1">
      <c r="A7" s="87" t="s">
        <v>223</v>
      </c>
      <c r="B7" s="87"/>
      <c r="C7" s="87"/>
    </row>
    <row r="8" spans="1:3" ht="29.25" customHeight="1">
      <c r="A8" s="12"/>
      <c r="C8" s="1" t="s">
        <v>34</v>
      </c>
    </row>
    <row r="9" spans="1:3" s="7" customFormat="1" ht="38.25">
      <c r="A9" s="13" t="s">
        <v>31</v>
      </c>
      <c r="B9" s="13" t="s">
        <v>33</v>
      </c>
      <c r="C9" s="14" t="s">
        <v>23</v>
      </c>
    </row>
    <row r="10" spans="1:18" s="8" customFormat="1" ht="15">
      <c r="A10" s="59" t="s">
        <v>9</v>
      </c>
      <c r="B10" s="18" t="s">
        <v>64</v>
      </c>
      <c r="C10" s="35">
        <f>C11+C18+C21+C25+C35+C42+C62+C68+C70+C79+C83+C113</f>
        <v>2179570</v>
      </c>
      <c r="D10" s="30"/>
      <c r="E10" s="30"/>
      <c r="F10" s="30"/>
      <c r="G10" s="30"/>
      <c r="H10" s="30"/>
      <c r="I10" s="30"/>
      <c r="J10" s="30"/>
      <c r="K10" s="30"/>
      <c r="L10" s="30"/>
      <c r="M10" s="30"/>
      <c r="N10" s="30"/>
      <c r="O10" s="30"/>
      <c r="P10" s="30"/>
      <c r="Q10" s="30"/>
      <c r="R10" s="30"/>
    </row>
    <row r="11" spans="1:4" s="9" customFormat="1" ht="14.25">
      <c r="A11" s="46" t="s">
        <v>10</v>
      </c>
      <c r="B11" s="19" t="s">
        <v>32</v>
      </c>
      <c r="C11" s="25">
        <f>C12+C14</f>
        <v>1422292</v>
      </c>
      <c r="D11" s="52"/>
    </row>
    <row r="12" spans="1:3" s="10" customFormat="1" ht="15">
      <c r="A12" s="60" t="s">
        <v>11</v>
      </c>
      <c r="B12" s="20" t="s">
        <v>25</v>
      </c>
      <c r="C12" s="23">
        <f>SUM(C13:C13)</f>
        <v>198220</v>
      </c>
    </row>
    <row r="13" spans="1:3" s="7" customFormat="1" ht="45" customHeight="1">
      <c r="A13" s="61" t="s">
        <v>59</v>
      </c>
      <c r="B13" s="11" t="s">
        <v>171</v>
      </c>
      <c r="C13" s="36">
        <v>198220</v>
      </c>
    </row>
    <row r="14" spans="1:3" s="10" customFormat="1" ht="15">
      <c r="A14" s="60" t="s">
        <v>82</v>
      </c>
      <c r="B14" s="20" t="s">
        <v>26</v>
      </c>
      <c r="C14" s="23">
        <f>C15+C16+C17</f>
        <v>1224072</v>
      </c>
    </row>
    <row r="15" spans="1:5" s="7" customFormat="1" ht="77.25" customHeight="1">
      <c r="A15" s="34" t="s">
        <v>35</v>
      </c>
      <c r="B15" s="29" t="s">
        <v>126</v>
      </c>
      <c r="C15" s="36">
        <v>1223085</v>
      </c>
      <c r="E15" s="51"/>
    </row>
    <row r="16" spans="1:5" s="7" customFormat="1" ht="112.5" customHeight="1">
      <c r="A16" s="34" t="s">
        <v>89</v>
      </c>
      <c r="B16" s="29" t="s">
        <v>127</v>
      </c>
      <c r="C16" s="36">
        <v>408</v>
      </c>
      <c r="E16" s="51"/>
    </row>
    <row r="17" spans="1:5" s="7" customFormat="1" ht="48.75" customHeight="1">
      <c r="A17" s="34" t="s">
        <v>81</v>
      </c>
      <c r="B17" s="29" t="s">
        <v>128</v>
      </c>
      <c r="C17" s="36">
        <v>579</v>
      </c>
      <c r="E17" s="51"/>
    </row>
    <row r="18" spans="1:4" s="9" customFormat="1" ht="42.75">
      <c r="A18" s="46" t="s">
        <v>12</v>
      </c>
      <c r="B18" s="19" t="s">
        <v>2</v>
      </c>
      <c r="C18" s="25">
        <f>C19+C20</f>
        <v>362932</v>
      </c>
      <c r="D18" s="52"/>
    </row>
    <row r="19" spans="1:3" s="10" customFormat="1" ht="33" customHeight="1">
      <c r="A19" s="60" t="s">
        <v>13</v>
      </c>
      <c r="B19" s="20" t="s">
        <v>3</v>
      </c>
      <c r="C19" s="23">
        <v>314980</v>
      </c>
    </row>
    <row r="20" spans="1:3" s="10" customFormat="1" ht="150" customHeight="1">
      <c r="A20" s="60" t="s">
        <v>260</v>
      </c>
      <c r="B20" s="26" t="s">
        <v>227</v>
      </c>
      <c r="C20" s="23">
        <v>47952</v>
      </c>
    </row>
    <row r="21" spans="1:3" s="10" customFormat="1" ht="33" customHeight="1">
      <c r="A21" s="46" t="s">
        <v>134</v>
      </c>
      <c r="B21" s="19" t="s">
        <v>135</v>
      </c>
      <c r="C21" s="25">
        <f>C22+C23</f>
        <v>82260</v>
      </c>
    </row>
    <row r="22" spans="1:3" s="10" customFormat="1" ht="33" customHeight="1">
      <c r="A22" s="60" t="s">
        <v>133</v>
      </c>
      <c r="B22" s="20" t="s">
        <v>136</v>
      </c>
      <c r="C22" s="23">
        <v>65865</v>
      </c>
    </row>
    <row r="23" spans="1:3" s="10" customFormat="1" ht="36" customHeight="1">
      <c r="A23" s="62" t="s">
        <v>221</v>
      </c>
      <c r="B23" s="20" t="s">
        <v>222</v>
      </c>
      <c r="C23" s="23">
        <v>16395</v>
      </c>
    </row>
    <row r="24" spans="1:3" s="10" customFormat="1" ht="66" customHeight="1" hidden="1">
      <c r="A24" s="62" t="s">
        <v>225</v>
      </c>
      <c r="B24" s="20" t="s">
        <v>226</v>
      </c>
      <c r="C24" s="23">
        <v>47952</v>
      </c>
    </row>
    <row r="25" spans="1:4" s="9" customFormat="1" ht="18" customHeight="1">
      <c r="A25" s="46" t="s">
        <v>264</v>
      </c>
      <c r="B25" s="19" t="s">
        <v>24</v>
      </c>
      <c r="C25" s="25">
        <f>C26+C31+C33</f>
        <v>69165</v>
      </c>
      <c r="D25" s="15"/>
    </row>
    <row r="26" spans="1:4" s="10" customFormat="1" ht="33" customHeight="1">
      <c r="A26" s="60" t="s">
        <v>83</v>
      </c>
      <c r="B26" s="20" t="s">
        <v>54</v>
      </c>
      <c r="C26" s="23">
        <f>C27+C29+C30</f>
        <v>36552</v>
      </c>
      <c r="D26" s="16"/>
    </row>
    <row r="27" spans="1:4" s="7" customFormat="1" ht="36.75" customHeight="1">
      <c r="A27" s="34" t="s">
        <v>75</v>
      </c>
      <c r="B27" s="26" t="s">
        <v>55</v>
      </c>
      <c r="C27" s="36">
        <v>15990</v>
      </c>
      <c r="D27" s="15"/>
    </row>
    <row r="28" spans="1:4" s="7" customFormat="1" ht="0" customHeight="1" hidden="1">
      <c r="A28" s="34" t="s">
        <v>139</v>
      </c>
      <c r="B28" s="26" t="s">
        <v>145</v>
      </c>
      <c r="C28" s="36">
        <v>0</v>
      </c>
      <c r="D28" s="15"/>
    </row>
    <row r="29" spans="1:4" s="7" customFormat="1" ht="63.75" customHeight="1">
      <c r="A29" s="34" t="s">
        <v>76</v>
      </c>
      <c r="B29" s="26" t="s">
        <v>192</v>
      </c>
      <c r="C29" s="36">
        <v>20562</v>
      </c>
      <c r="D29" s="15"/>
    </row>
    <row r="30" spans="1:4" s="7" customFormat="1" ht="45" customHeight="1" hidden="1">
      <c r="A30" s="60" t="s">
        <v>190</v>
      </c>
      <c r="B30" s="44" t="s">
        <v>191</v>
      </c>
      <c r="C30" s="23"/>
      <c r="D30" s="15"/>
    </row>
    <row r="31" spans="1:4" s="10" customFormat="1" ht="33.75" customHeight="1">
      <c r="A31" s="60" t="s">
        <v>121</v>
      </c>
      <c r="B31" s="20" t="s">
        <v>4</v>
      </c>
      <c r="C31" s="23">
        <f>C32</f>
        <v>32530</v>
      </c>
      <c r="D31" s="16"/>
    </row>
    <row r="32" spans="1:4" s="10" customFormat="1" ht="32.25" customHeight="1">
      <c r="A32" s="34" t="s">
        <v>77</v>
      </c>
      <c r="B32" s="26" t="s">
        <v>4</v>
      </c>
      <c r="C32" s="36">
        <v>32530</v>
      </c>
      <c r="D32" s="16"/>
    </row>
    <row r="33" spans="1:4" s="10" customFormat="1" ht="30">
      <c r="A33" s="60" t="s">
        <v>104</v>
      </c>
      <c r="B33" s="22" t="s">
        <v>105</v>
      </c>
      <c r="C33" s="23">
        <f>C34</f>
        <v>83</v>
      </c>
      <c r="D33" s="16"/>
    </row>
    <row r="34" spans="1:4" s="10" customFormat="1" ht="33" customHeight="1">
      <c r="A34" s="63" t="s">
        <v>102</v>
      </c>
      <c r="B34" s="28" t="s">
        <v>103</v>
      </c>
      <c r="C34" s="37">
        <v>83</v>
      </c>
      <c r="D34" s="16"/>
    </row>
    <row r="35" spans="1:4" s="9" customFormat="1" ht="24" customHeight="1">
      <c r="A35" s="46" t="s">
        <v>78</v>
      </c>
      <c r="B35" s="19" t="s">
        <v>27</v>
      </c>
      <c r="C35" s="25">
        <f>C36+C38+C41</f>
        <v>64803</v>
      </c>
      <c r="D35" s="15"/>
    </row>
    <row r="36" spans="1:4" s="10" customFormat="1" ht="15">
      <c r="A36" s="60" t="s">
        <v>14</v>
      </c>
      <c r="B36" s="20" t="s">
        <v>30</v>
      </c>
      <c r="C36" s="23">
        <f>C37</f>
        <v>56349</v>
      </c>
      <c r="D36" s="16"/>
    </row>
    <row r="37" spans="1:4" s="7" customFormat="1" ht="36.75" customHeight="1">
      <c r="A37" s="34" t="s">
        <v>15</v>
      </c>
      <c r="B37" s="11" t="s">
        <v>132</v>
      </c>
      <c r="C37" s="36">
        <f>56349</f>
        <v>56349</v>
      </c>
      <c r="D37" s="15"/>
    </row>
    <row r="38" spans="1:4" s="10" customFormat="1" ht="18.75" customHeight="1">
      <c r="A38" s="60" t="s">
        <v>16</v>
      </c>
      <c r="B38" s="20" t="s">
        <v>5</v>
      </c>
      <c r="C38" s="23">
        <f>C39+C40</f>
        <v>8334</v>
      </c>
      <c r="D38" s="16"/>
    </row>
    <row r="39" spans="1:4" s="7" customFormat="1" ht="18" customHeight="1">
      <c r="A39" s="34" t="s">
        <v>17</v>
      </c>
      <c r="B39" s="11" t="s">
        <v>6</v>
      </c>
      <c r="C39" s="36">
        <v>4523</v>
      </c>
      <c r="D39" s="15"/>
    </row>
    <row r="40" spans="1:4" s="7" customFormat="1" ht="17.25" customHeight="1">
      <c r="A40" s="34" t="s">
        <v>18</v>
      </c>
      <c r="B40" s="11" t="s">
        <v>7</v>
      </c>
      <c r="C40" s="36">
        <v>3811</v>
      </c>
      <c r="D40" s="15"/>
    </row>
    <row r="41" spans="1:4" s="7" customFormat="1" ht="17.25" customHeight="1">
      <c r="A41" s="60" t="s">
        <v>199</v>
      </c>
      <c r="B41" s="39" t="s">
        <v>200</v>
      </c>
      <c r="C41" s="23">
        <v>120</v>
      </c>
      <c r="D41" s="15"/>
    </row>
    <row r="42" spans="1:4" s="9" customFormat="1" ht="21" customHeight="1">
      <c r="A42" s="46" t="s">
        <v>79</v>
      </c>
      <c r="B42" s="19" t="s">
        <v>8</v>
      </c>
      <c r="C42" s="25">
        <f>C43+C44+C45+C48+C52</f>
        <v>13065</v>
      </c>
      <c r="D42" s="15"/>
    </row>
    <row r="43" spans="1:4" s="9" customFormat="1" ht="36" customHeight="1" hidden="1">
      <c r="A43" s="60" t="s">
        <v>162</v>
      </c>
      <c r="B43" s="20" t="s">
        <v>161</v>
      </c>
      <c r="C43" s="23">
        <v>0</v>
      </c>
      <c r="D43" s="15"/>
    </row>
    <row r="44" spans="1:4" s="10" customFormat="1" ht="48" customHeight="1">
      <c r="A44" s="60" t="s">
        <v>45</v>
      </c>
      <c r="B44" s="20" t="s">
        <v>129</v>
      </c>
      <c r="C44" s="23">
        <v>4640</v>
      </c>
      <c r="D44" s="16"/>
    </row>
    <row r="45" spans="1:4" s="10" customFormat="1" ht="80.25" customHeight="1">
      <c r="A45" s="60" t="s">
        <v>137</v>
      </c>
      <c r="B45" s="39" t="s">
        <v>120</v>
      </c>
      <c r="C45" s="41">
        <f>C46+C47</f>
        <v>750</v>
      </c>
      <c r="D45" s="16"/>
    </row>
    <row r="46" spans="1:4" s="10" customFormat="1" ht="123" customHeight="1">
      <c r="A46" s="34" t="s">
        <v>140</v>
      </c>
      <c r="B46" s="11" t="s">
        <v>150</v>
      </c>
      <c r="C46" s="40">
        <v>220</v>
      </c>
      <c r="D46" s="16"/>
    </row>
    <row r="47" spans="1:4" s="10" customFormat="1" ht="132" customHeight="1">
      <c r="A47" s="34" t="s">
        <v>141</v>
      </c>
      <c r="B47" s="11" t="s">
        <v>151</v>
      </c>
      <c r="C47" s="40">
        <v>530</v>
      </c>
      <c r="D47" s="16"/>
    </row>
    <row r="48" spans="1:4" s="10" customFormat="1" ht="75">
      <c r="A48" s="60" t="s">
        <v>183</v>
      </c>
      <c r="B48" s="39" t="s">
        <v>125</v>
      </c>
      <c r="C48" s="23">
        <f>C49+C50+C51</f>
        <v>1560</v>
      </c>
      <c r="D48" s="16"/>
    </row>
    <row r="49" spans="1:4" s="10" customFormat="1" ht="104.25" customHeight="1">
      <c r="A49" s="34" t="s">
        <v>184</v>
      </c>
      <c r="B49" s="11" t="s">
        <v>152</v>
      </c>
      <c r="C49" s="36">
        <v>1350</v>
      </c>
      <c r="D49" s="16"/>
    </row>
    <row r="50" spans="1:4" s="10" customFormat="1" ht="118.5" customHeight="1">
      <c r="A50" s="34" t="s">
        <v>185</v>
      </c>
      <c r="B50" s="11" t="s">
        <v>197</v>
      </c>
      <c r="C50" s="36">
        <v>200</v>
      </c>
      <c r="D50" s="16"/>
    </row>
    <row r="51" spans="1:4" s="10" customFormat="1" ht="107.25" customHeight="1">
      <c r="A51" s="34" t="s">
        <v>186</v>
      </c>
      <c r="B51" s="11" t="s">
        <v>153</v>
      </c>
      <c r="C51" s="36">
        <v>10</v>
      </c>
      <c r="D51" s="16"/>
    </row>
    <row r="52" spans="1:4" s="10" customFormat="1" ht="45">
      <c r="A52" s="60" t="s">
        <v>56</v>
      </c>
      <c r="B52" s="20" t="s">
        <v>38</v>
      </c>
      <c r="C52" s="23">
        <f>C53+C54+C55+C56+C57+C58+C59+C60+C61</f>
        <v>6115</v>
      </c>
      <c r="D52" s="16"/>
    </row>
    <row r="53" spans="1:4" s="7" customFormat="1" ht="88.5" customHeight="1">
      <c r="A53" s="34" t="s">
        <v>39</v>
      </c>
      <c r="B53" s="11" t="s">
        <v>65</v>
      </c>
      <c r="C53" s="36">
        <v>315</v>
      </c>
      <c r="D53" s="56"/>
    </row>
    <row r="54" spans="1:4" s="7" customFormat="1" ht="72.75" customHeight="1">
      <c r="A54" s="34" t="s">
        <v>70</v>
      </c>
      <c r="B54" s="11" t="s">
        <v>122</v>
      </c>
      <c r="C54" s="40">
        <v>1980</v>
      </c>
      <c r="D54" s="56"/>
    </row>
    <row r="55" spans="1:4" s="7" customFormat="1" ht="48" customHeight="1">
      <c r="A55" s="34" t="s">
        <v>187</v>
      </c>
      <c r="B55" s="11" t="s">
        <v>154</v>
      </c>
      <c r="C55" s="36">
        <v>450</v>
      </c>
      <c r="D55" s="56"/>
    </row>
    <row r="56" spans="1:4" s="7" customFormat="1" ht="61.5" customHeight="1">
      <c r="A56" s="34" t="s">
        <v>188</v>
      </c>
      <c r="B56" s="11" t="s">
        <v>155</v>
      </c>
      <c r="C56" s="36">
        <v>160</v>
      </c>
      <c r="D56" s="56"/>
    </row>
    <row r="57" spans="1:4" s="7" customFormat="1" ht="75" customHeight="1">
      <c r="A57" s="64" t="s">
        <v>86</v>
      </c>
      <c r="B57" s="57" t="s">
        <v>193</v>
      </c>
      <c r="C57" s="36">
        <v>2910</v>
      </c>
      <c r="D57" s="56"/>
    </row>
    <row r="58" spans="1:4" s="7" customFormat="1" ht="36" customHeight="1">
      <c r="A58" s="64" t="s">
        <v>51</v>
      </c>
      <c r="B58" s="26" t="s">
        <v>52</v>
      </c>
      <c r="C58" s="36">
        <v>40</v>
      </c>
      <c r="D58" s="56"/>
    </row>
    <row r="59" spans="1:4" s="7" customFormat="1" ht="90.75" customHeight="1">
      <c r="A59" s="34" t="s">
        <v>106</v>
      </c>
      <c r="B59" s="11" t="s">
        <v>107</v>
      </c>
      <c r="C59" s="40">
        <v>60</v>
      </c>
      <c r="D59" s="56"/>
    </row>
    <row r="60" spans="1:6" s="7" customFormat="1" ht="37.5" customHeight="1">
      <c r="A60" s="34" t="s">
        <v>159</v>
      </c>
      <c r="B60" s="11" t="s">
        <v>160</v>
      </c>
      <c r="C60" s="36">
        <v>60</v>
      </c>
      <c r="D60" s="53"/>
      <c r="E60" s="54"/>
      <c r="F60" s="55"/>
    </row>
    <row r="61" spans="1:4" s="7" customFormat="1" ht="47.25" customHeight="1">
      <c r="A61" s="34" t="s">
        <v>219</v>
      </c>
      <c r="B61" s="11" t="s">
        <v>220</v>
      </c>
      <c r="C61" s="36">
        <v>140</v>
      </c>
      <c r="D61" s="15"/>
    </row>
    <row r="62" spans="1:4" s="9" customFormat="1" ht="48.75" customHeight="1">
      <c r="A62" s="46" t="s">
        <v>113</v>
      </c>
      <c r="B62" s="19" t="s">
        <v>21</v>
      </c>
      <c r="C62" s="25">
        <f>C63+C66</f>
        <v>58645</v>
      </c>
      <c r="D62" s="58"/>
    </row>
    <row r="63" spans="1:4" s="7" customFormat="1" ht="90" customHeight="1">
      <c r="A63" s="60" t="s">
        <v>69</v>
      </c>
      <c r="B63" s="44" t="s">
        <v>130</v>
      </c>
      <c r="C63" s="23">
        <f>C64+C65</f>
        <v>25725</v>
      </c>
      <c r="D63" s="15"/>
    </row>
    <row r="64" spans="1:4" s="10" customFormat="1" ht="78" customHeight="1">
      <c r="A64" s="34" t="s">
        <v>60</v>
      </c>
      <c r="B64" s="17" t="s">
        <v>112</v>
      </c>
      <c r="C64" s="36">
        <v>1000</v>
      </c>
      <c r="D64" s="16"/>
    </row>
    <row r="65" spans="1:4" s="7" customFormat="1" ht="60.75" customHeight="1">
      <c r="A65" s="34" t="s">
        <v>61</v>
      </c>
      <c r="B65" s="11" t="s">
        <v>114</v>
      </c>
      <c r="C65" s="36">
        <v>24725</v>
      </c>
      <c r="D65" s="15"/>
    </row>
    <row r="66" spans="1:4" s="10" customFormat="1" ht="30">
      <c r="A66" s="60" t="s">
        <v>50</v>
      </c>
      <c r="B66" s="20" t="s">
        <v>57</v>
      </c>
      <c r="C66" s="23">
        <f>C67</f>
        <v>32920</v>
      </c>
      <c r="D66" s="16"/>
    </row>
    <row r="67" spans="1:4" s="7" customFormat="1" ht="60" customHeight="1">
      <c r="A67" s="34" t="s">
        <v>74</v>
      </c>
      <c r="B67" s="11" t="s">
        <v>123</v>
      </c>
      <c r="C67" s="36">
        <f>8950+11357+12613</f>
        <v>32920</v>
      </c>
      <c r="D67" s="58"/>
    </row>
    <row r="68" spans="1:4" s="9" customFormat="1" ht="33" customHeight="1">
      <c r="A68" s="46" t="s">
        <v>46</v>
      </c>
      <c r="B68" s="19" t="s">
        <v>37</v>
      </c>
      <c r="C68" s="25">
        <f>C69</f>
        <v>16750</v>
      </c>
      <c r="D68" s="15"/>
    </row>
    <row r="69" spans="1:4" s="10" customFormat="1" ht="21.75" customHeight="1">
      <c r="A69" s="62" t="s">
        <v>249</v>
      </c>
      <c r="B69" s="20" t="s">
        <v>250</v>
      </c>
      <c r="C69" s="23">
        <v>16750</v>
      </c>
      <c r="D69" s="16"/>
    </row>
    <row r="70" spans="1:4" s="9" customFormat="1" ht="36.75" customHeight="1">
      <c r="A70" s="46" t="s">
        <v>80</v>
      </c>
      <c r="B70" s="19" t="s">
        <v>248</v>
      </c>
      <c r="C70" s="25">
        <f>C71+C75</f>
        <v>56020</v>
      </c>
      <c r="D70" s="15"/>
    </row>
    <row r="71" spans="1:4" s="10" customFormat="1" ht="15">
      <c r="A71" s="60" t="s">
        <v>88</v>
      </c>
      <c r="B71" s="20" t="s">
        <v>173</v>
      </c>
      <c r="C71" s="23">
        <f>C72+C73+C74</f>
        <v>54260</v>
      </c>
      <c r="D71" s="16"/>
    </row>
    <row r="72" spans="1:4" s="7" customFormat="1" ht="50.25" customHeight="1">
      <c r="A72" s="34" t="s">
        <v>19</v>
      </c>
      <c r="B72" s="76" t="s">
        <v>124</v>
      </c>
      <c r="C72" s="36">
        <v>137</v>
      </c>
      <c r="D72" s="15"/>
    </row>
    <row r="73" spans="1:4" s="7" customFormat="1" ht="32.25" customHeight="1">
      <c r="A73" s="34" t="s">
        <v>85</v>
      </c>
      <c r="B73" s="27" t="s">
        <v>87</v>
      </c>
      <c r="C73" s="36">
        <v>600</v>
      </c>
      <c r="D73" s="15"/>
    </row>
    <row r="74" spans="1:4" s="7" customFormat="1" ht="31.5" customHeight="1">
      <c r="A74" s="34" t="s">
        <v>228</v>
      </c>
      <c r="B74" s="27" t="s">
        <v>87</v>
      </c>
      <c r="C74" s="36">
        <v>53523</v>
      </c>
      <c r="D74" s="15"/>
    </row>
    <row r="75" spans="1:4" s="7" customFormat="1" ht="15">
      <c r="A75" s="60" t="s">
        <v>115</v>
      </c>
      <c r="B75" s="20" t="s">
        <v>109</v>
      </c>
      <c r="C75" s="23">
        <f>C76</f>
        <v>1760</v>
      </c>
      <c r="D75" s="15"/>
    </row>
    <row r="76" spans="1:4" s="7" customFormat="1" ht="30">
      <c r="A76" s="34" t="s">
        <v>110</v>
      </c>
      <c r="B76" s="17" t="s">
        <v>111</v>
      </c>
      <c r="C76" s="36">
        <v>1760</v>
      </c>
      <c r="D76" s="15"/>
    </row>
    <row r="77" spans="1:4" s="7" customFormat="1" ht="87" customHeight="1" hidden="1">
      <c r="A77" s="46" t="s">
        <v>201</v>
      </c>
      <c r="B77" s="19" t="s">
        <v>202</v>
      </c>
      <c r="C77" s="25">
        <f>C78</f>
        <v>0</v>
      </c>
      <c r="D77" s="15"/>
    </row>
    <row r="78" spans="1:4" s="7" customFormat="1" ht="65.25" customHeight="1" hidden="1">
      <c r="A78" s="34" t="s">
        <v>203</v>
      </c>
      <c r="B78" s="17" t="s">
        <v>204</v>
      </c>
      <c r="C78" s="36"/>
      <c r="D78" s="15"/>
    </row>
    <row r="79" spans="1:4" s="9" customFormat="1" ht="14.25">
      <c r="A79" s="46" t="s">
        <v>116</v>
      </c>
      <c r="B79" s="19" t="s">
        <v>28</v>
      </c>
      <c r="C79" s="25">
        <f>C81+C82+C80</f>
        <v>4685</v>
      </c>
      <c r="D79" s="15"/>
    </row>
    <row r="80" spans="1:4" s="9" customFormat="1" ht="47.25" customHeight="1" hidden="1">
      <c r="A80" s="34" t="s">
        <v>165</v>
      </c>
      <c r="B80" s="57" t="s">
        <v>164</v>
      </c>
      <c r="C80" s="36"/>
      <c r="D80" s="15"/>
    </row>
    <row r="81" spans="1:4" s="10" customFormat="1" ht="51" customHeight="1">
      <c r="A81" s="34" t="s">
        <v>163</v>
      </c>
      <c r="B81" s="17" t="s">
        <v>92</v>
      </c>
      <c r="C81" s="40">
        <v>300</v>
      </c>
      <c r="D81" s="16"/>
    </row>
    <row r="82" spans="1:4" s="7" customFormat="1" ht="18" customHeight="1">
      <c r="A82" s="34" t="s">
        <v>20</v>
      </c>
      <c r="B82" s="11" t="s">
        <v>1</v>
      </c>
      <c r="C82" s="36">
        <v>4385</v>
      </c>
      <c r="D82" s="48"/>
    </row>
    <row r="83" spans="1:4" s="9" customFormat="1" ht="15.75" customHeight="1">
      <c r="A83" s="46" t="s">
        <v>47</v>
      </c>
      <c r="B83" s="19" t="s">
        <v>22</v>
      </c>
      <c r="C83" s="25">
        <f>C85+C86+C90+C98+C103+C107+C110+C92+C96+C111+C112+C91+C84+C89</f>
        <v>24749</v>
      </c>
      <c r="D83" s="49"/>
    </row>
    <row r="84" spans="1:4" s="9" customFormat="1" ht="138" customHeight="1">
      <c r="A84" s="60" t="s">
        <v>196</v>
      </c>
      <c r="B84" s="50" t="s">
        <v>198</v>
      </c>
      <c r="C84" s="23">
        <v>2</v>
      </c>
      <c r="D84" s="58"/>
    </row>
    <row r="85" spans="1:4" s="9" customFormat="1" ht="45">
      <c r="A85" s="60" t="s">
        <v>44</v>
      </c>
      <c r="B85" s="20" t="s">
        <v>117</v>
      </c>
      <c r="C85" s="23">
        <v>340</v>
      </c>
      <c r="D85" s="15"/>
    </row>
    <row r="86" spans="1:4" s="10" customFormat="1" ht="31.5" customHeight="1">
      <c r="A86" s="60" t="s">
        <v>40</v>
      </c>
      <c r="B86" s="20" t="s">
        <v>36</v>
      </c>
      <c r="C86" s="23">
        <f>C87+C88</f>
        <v>435</v>
      </c>
      <c r="D86" s="16"/>
    </row>
    <row r="87" spans="1:4" s="7" customFormat="1" ht="63" customHeight="1">
      <c r="A87" s="34" t="s">
        <v>41</v>
      </c>
      <c r="B87" s="11" t="s">
        <v>131</v>
      </c>
      <c r="C87" s="36">
        <v>435</v>
      </c>
      <c r="D87" s="15"/>
    </row>
    <row r="88" spans="1:4" s="7" customFormat="1" ht="63.75" customHeight="1" hidden="1">
      <c r="A88" s="34"/>
      <c r="B88" s="11"/>
      <c r="C88" s="36"/>
      <c r="D88" s="15"/>
    </row>
    <row r="89" spans="1:4" s="7" customFormat="1" ht="63" customHeight="1">
      <c r="A89" s="60" t="s">
        <v>205</v>
      </c>
      <c r="B89" s="39" t="s">
        <v>212</v>
      </c>
      <c r="C89" s="23">
        <f>5960</f>
        <v>5960</v>
      </c>
      <c r="D89" s="15"/>
    </row>
    <row r="90" spans="1:4" s="10" customFormat="1" ht="75">
      <c r="A90" s="60" t="s">
        <v>42</v>
      </c>
      <c r="B90" s="20" t="s">
        <v>84</v>
      </c>
      <c r="C90" s="23">
        <v>110</v>
      </c>
      <c r="D90" s="16"/>
    </row>
    <row r="91" spans="1:4" s="10" customFormat="1" ht="77.25" customHeight="1" hidden="1">
      <c r="A91" s="60" t="s">
        <v>181</v>
      </c>
      <c r="B91" s="20" t="s">
        <v>182</v>
      </c>
      <c r="C91" s="23">
        <v>0</v>
      </c>
      <c r="D91" s="16"/>
    </row>
    <row r="92" spans="1:4" s="10" customFormat="1" ht="45">
      <c r="A92" s="60" t="s">
        <v>98</v>
      </c>
      <c r="B92" s="20" t="s">
        <v>99</v>
      </c>
      <c r="C92" s="23">
        <f>C93+C94</f>
        <v>1800</v>
      </c>
      <c r="D92" s="16"/>
    </row>
    <row r="93" spans="1:4" s="10" customFormat="1" ht="51" customHeight="1">
      <c r="A93" s="34" t="s">
        <v>53</v>
      </c>
      <c r="B93" s="17" t="s">
        <v>71</v>
      </c>
      <c r="C93" s="36">
        <v>1750</v>
      </c>
      <c r="D93" s="16"/>
    </row>
    <row r="94" spans="1:4" s="10" customFormat="1" ht="50.25" customHeight="1">
      <c r="A94" s="34" t="s">
        <v>48</v>
      </c>
      <c r="B94" s="17" t="s">
        <v>72</v>
      </c>
      <c r="C94" s="36">
        <v>50</v>
      </c>
      <c r="D94" s="16"/>
    </row>
    <row r="95" spans="1:4" s="10" customFormat="1" ht="17.25" customHeight="1" hidden="1">
      <c r="A95" s="34" t="s">
        <v>138</v>
      </c>
      <c r="B95" s="17" t="s">
        <v>146</v>
      </c>
      <c r="C95" s="36">
        <v>0</v>
      </c>
      <c r="D95" s="16"/>
    </row>
    <row r="96" spans="1:4" s="10" customFormat="1" ht="36" customHeight="1" hidden="1">
      <c r="A96" s="62" t="s">
        <v>215</v>
      </c>
      <c r="B96" s="20" t="s">
        <v>216</v>
      </c>
      <c r="C96" s="23">
        <f>C97</f>
        <v>0</v>
      </c>
      <c r="D96" s="16"/>
    </row>
    <row r="97" spans="1:4" s="10" customFormat="1" ht="74.25" customHeight="1" hidden="1">
      <c r="A97" s="61" t="s">
        <v>218</v>
      </c>
      <c r="B97" s="17" t="s">
        <v>217</v>
      </c>
      <c r="C97" s="36">
        <v>0</v>
      </c>
      <c r="D97" s="16"/>
    </row>
    <row r="98" spans="1:4" s="10" customFormat="1" ht="36" customHeight="1">
      <c r="A98" s="60" t="s">
        <v>97</v>
      </c>
      <c r="B98" s="20" t="s">
        <v>157</v>
      </c>
      <c r="C98" s="23">
        <f>C99+C100+C101+C102</f>
        <v>12612</v>
      </c>
      <c r="D98" s="16"/>
    </row>
    <row r="99" spans="1:4" s="10" customFormat="1" ht="48" customHeight="1">
      <c r="A99" s="61" t="s">
        <v>213</v>
      </c>
      <c r="B99" s="47" t="s">
        <v>229</v>
      </c>
      <c r="C99" s="36">
        <v>5</v>
      </c>
      <c r="D99" s="16"/>
    </row>
    <row r="100" spans="1:4" s="10" customFormat="1" ht="36" customHeight="1">
      <c r="A100" s="61" t="s">
        <v>214</v>
      </c>
      <c r="B100" s="17" t="s">
        <v>94</v>
      </c>
      <c r="C100" s="36">
        <v>25</v>
      </c>
      <c r="D100" s="16"/>
    </row>
    <row r="101" spans="1:4" s="10" customFormat="1" ht="36" customHeight="1">
      <c r="A101" s="34" t="s">
        <v>93</v>
      </c>
      <c r="B101" s="17" t="s">
        <v>94</v>
      </c>
      <c r="C101" s="36">
        <v>11282</v>
      </c>
      <c r="D101" s="16"/>
    </row>
    <row r="102" spans="1:4" s="10" customFormat="1" ht="32.25" customHeight="1">
      <c r="A102" s="34" t="s">
        <v>95</v>
      </c>
      <c r="B102" s="17" t="s">
        <v>96</v>
      </c>
      <c r="C102" s="36">
        <v>1300</v>
      </c>
      <c r="D102" s="16"/>
    </row>
    <row r="103" spans="1:4" s="10" customFormat="1" ht="30">
      <c r="A103" s="60" t="s">
        <v>100</v>
      </c>
      <c r="B103" s="20" t="s">
        <v>101</v>
      </c>
      <c r="C103" s="23">
        <f>C104+C105+C106</f>
        <v>3145</v>
      </c>
      <c r="D103" s="16"/>
    </row>
    <row r="104" spans="1:4" s="10" customFormat="1" ht="45">
      <c r="A104" s="34" t="s">
        <v>66</v>
      </c>
      <c r="B104" s="17" t="s">
        <v>73</v>
      </c>
      <c r="C104" s="36">
        <v>2200</v>
      </c>
      <c r="D104" s="16"/>
    </row>
    <row r="105" spans="1:4" s="10" customFormat="1" ht="45">
      <c r="A105" s="34" t="s">
        <v>67</v>
      </c>
      <c r="B105" s="17" t="s">
        <v>73</v>
      </c>
      <c r="C105" s="36">
        <v>890</v>
      </c>
      <c r="D105" s="16"/>
    </row>
    <row r="106" spans="1:4" s="10" customFormat="1" ht="45">
      <c r="A106" s="34" t="s">
        <v>180</v>
      </c>
      <c r="B106" s="17" t="s">
        <v>73</v>
      </c>
      <c r="C106" s="36">
        <v>55</v>
      </c>
      <c r="D106" s="16"/>
    </row>
    <row r="107" spans="1:4" s="10" customFormat="1" ht="60">
      <c r="A107" s="60" t="s">
        <v>58</v>
      </c>
      <c r="B107" s="20" t="s">
        <v>119</v>
      </c>
      <c r="C107" s="23">
        <f>C108+C109</f>
        <v>40</v>
      </c>
      <c r="D107" s="16"/>
    </row>
    <row r="108" spans="1:4" s="10" customFormat="1" ht="102" customHeight="1">
      <c r="A108" s="34" t="s">
        <v>142</v>
      </c>
      <c r="B108" s="11" t="s">
        <v>147</v>
      </c>
      <c r="C108" s="36">
        <v>25</v>
      </c>
      <c r="D108" s="16"/>
    </row>
    <row r="109" spans="1:4" s="10" customFormat="1" ht="90">
      <c r="A109" s="34" t="s">
        <v>143</v>
      </c>
      <c r="B109" s="11" t="s">
        <v>148</v>
      </c>
      <c r="C109" s="36">
        <v>15</v>
      </c>
      <c r="D109" s="16"/>
    </row>
    <row r="110" spans="1:4" s="10" customFormat="1" ht="63" customHeight="1">
      <c r="A110" s="60" t="s">
        <v>68</v>
      </c>
      <c r="B110" s="20" t="s">
        <v>62</v>
      </c>
      <c r="C110" s="23">
        <v>220</v>
      </c>
      <c r="D110" s="16"/>
    </row>
    <row r="111" spans="1:4" s="10" customFormat="1" ht="75">
      <c r="A111" s="60" t="s">
        <v>156</v>
      </c>
      <c r="B111" s="20" t="s">
        <v>170</v>
      </c>
      <c r="C111" s="23">
        <v>55</v>
      </c>
      <c r="D111" s="16"/>
    </row>
    <row r="112" spans="1:4" s="10" customFormat="1" ht="60">
      <c r="A112" s="60" t="s">
        <v>178</v>
      </c>
      <c r="B112" s="20" t="s">
        <v>179</v>
      </c>
      <c r="C112" s="23">
        <v>30</v>
      </c>
      <c r="D112" s="16"/>
    </row>
    <row r="113" spans="1:4" s="9" customFormat="1" ht="14.25">
      <c r="A113" s="46" t="s">
        <v>118</v>
      </c>
      <c r="B113" s="19" t="s">
        <v>29</v>
      </c>
      <c r="C113" s="25">
        <f>C114+C115+C116</f>
        <v>4204</v>
      </c>
      <c r="D113" s="15"/>
    </row>
    <row r="114" spans="1:4" s="7" customFormat="1" ht="15">
      <c r="A114" s="34" t="s">
        <v>49</v>
      </c>
      <c r="B114" s="11" t="s">
        <v>63</v>
      </c>
      <c r="C114" s="36">
        <v>4144</v>
      </c>
      <c r="D114" s="15"/>
    </row>
    <row r="115" spans="1:4" s="7" customFormat="1" ht="30">
      <c r="A115" s="34" t="s">
        <v>90</v>
      </c>
      <c r="B115" s="11" t="s">
        <v>91</v>
      </c>
      <c r="C115" s="36">
        <v>50</v>
      </c>
      <c r="D115" s="15"/>
    </row>
    <row r="116" spans="1:4" s="7" customFormat="1" ht="60">
      <c r="A116" s="34" t="s">
        <v>144</v>
      </c>
      <c r="B116" s="11" t="s">
        <v>149</v>
      </c>
      <c r="C116" s="36">
        <v>10</v>
      </c>
      <c r="D116" s="15"/>
    </row>
    <row r="117" spans="1:4" s="30" customFormat="1" ht="21.75" customHeight="1">
      <c r="A117" s="65" t="s">
        <v>0</v>
      </c>
      <c r="B117" s="18" t="s">
        <v>168</v>
      </c>
      <c r="C117" s="35">
        <f>C118+C134</f>
        <v>1132852.8</v>
      </c>
      <c r="D117" s="31"/>
    </row>
    <row r="118" spans="1:4" s="30" customFormat="1" ht="35.25" customHeight="1">
      <c r="A118" s="46" t="s">
        <v>166</v>
      </c>
      <c r="B118" s="19" t="s">
        <v>167</v>
      </c>
      <c r="C118" s="23">
        <f>C119+C120+C121+C122+C123+C124+C125+C126+C127+C128+C129+C130+C131+C132+C133</f>
        <v>1134545.6</v>
      </c>
      <c r="D118" s="31"/>
    </row>
    <row r="119" spans="1:4" s="10" customFormat="1" ht="39.75" customHeight="1">
      <c r="A119" s="66" t="s">
        <v>234</v>
      </c>
      <c r="B119" s="69" t="s">
        <v>43</v>
      </c>
      <c r="C119" s="36">
        <v>1024154.9</v>
      </c>
      <c r="D119" s="16"/>
    </row>
    <row r="120" spans="1:4" s="10" customFormat="1" ht="49.5" customHeight="1">
      <c r="A120" s="66" t="s">
        <v>235</v>
      </c>
      <c r="B120" s="69" t="s">
        <v>224</v>
      </c>
      <c r="C120" s="36">
        <v>58497</v>
      </c>
      <c r="D120" s="16"/>
    </row>
    <row r="121" spans="1:4" s="10" customFormat="1" ht="42" customHeight="1">
      <c r="A121" s="66" t="s">
        <v>236</v>
      </c>
      <c r="B121" s="69" t="s">
        <v>172</v>
      </c>
      <c r="C121" s="36">
        <v>4484.6</v>
      </c>
      <c r="D121" s="16"/>
    </row>
    <row r="122" spans="1:4" s="10" customFormat="1" ht="63" customHeight="1">
      <c r="A122" s="66" t="s">
        <v>237</v>
      </c>
      <c r="B122" s="69" t="s">
        <v>194</v>
      </c>
      <c r="C122" s="36">
        <v>172.3</v>
      </c>
      <c r="D122" s="16"/>
    </row>
    <row r="123" spans="1:4" s="10" customFormat="1" ht="51.75" customHeight="1">
      <c r="A123" s="66" t="s">
        <v>238</v>
      </c>
      <c r="B123" s="69" t="s">
        <v>189</v>
      </c>
      <c r="C123" s="36">
        <v>1081.7</v>
      </c>
      <c r="D123" s="16"/>
    </row>
    <row r="124" spans="1:4" s="10" customFormat="1" ht="51.75" customHeight="1">
      <c r="A124" s="66" t="s">
        <v>239</v>
      </c>
      <c r="B124" s="69" t="s">
        <v>174</v>
      </c>
      <c r="C124" s="36">
        <v>21864.1</v>
      </c>
      <c r="D124" s="16"/>
    </row>
    <row r="125" spans="1:4" s="10" customFormat="1" ht="80.25" customHeight="1">
      <c r="A125" s="66" t="s">
        <v>240</v>
      </c>
      <c r="B125" s="69" t="s">
        <v>175</v>
      </c>
      <c r="C125" s="36">
        <v>706.4</v>
      </c>
      <c r="D125" s="43"/>
    </row>
    <row r="126" spans="1:6" s="10" customFormat="1" ht="91.5" customHeight="1">
      <c r="A126" s="66" t="s">
        <v>247</v>
      </c>
      <c r="B126" s="70" t="s">
        <v>176</v>
      </c>
      <c r="C126" s="36">
        <v>6453.1</v>
      </c>
      <c r="D126" s="43"/>
      <c r="F126" s="33"/>
    </row>
    <row r="127" spans="1:6" s="10" customFormat="1" ht="97.5" customHeight="1">
      <c r="A127" s="66" t="s">
        <v>261</v>
      </c>
      <c r="B127" s="70" t="s">
        <v>208</v>
      </c>
      <c r="C127" s="36">
        <v>2409.5</v>
      </c>
      <c r="D127" s="43"/>
      <c r="F127" s="33"/>
    </row>
    <row r="128" spans="1:6" s="10" customFormat="1" ht="61.5" customHeight="1">
      <c r="A128" s="66" t="s">
        <v>241</v>
      </c>
      <c r="B128" s="70" t="s">
        <v>177</v>
      </c>
      <c r="C128" s="36">
        <v>145.6</v>
      </c>
      <c r="D128" s="43"/>
      <c r="F128" s="33"/>
    </row>
    <row r="129" spans="1:6" s="10" customFormat="1" ht="34.5" customHeight="1">
      <c r="A129" s="66" t="s">
        <v>245</v>
      </c>
      <c r="B129" s="70" t="s">
        <v>209</v>
      </c>
      <c r="C129" s="36">
        <v>6729.5</v>
      </c>
      <c r="D129" s="43"/>
      <c r="F129" s="33"/>
    </row>
    <row r="130" spans="1:7" s="10" customFormat="1" ht="60" customHeight="1">
      <c r="A130" s="66" t="s">
        <v>242</v>
      </c>
      <c r="B130" s="69" t="s">
        <v>210</v>
      </c>
      <c r="C130" s="36">
        <v>848.6</v>
      </c>
      <c r="D130" s="43"/>
      <c r="F130" s="33"/>
      <c r="G130" s="10" t="s">
        <v>169</v>
      </c>
    </row>
    <row r="131" spans="1:6" s="10" customFormat="1" ht="60.75" customHeight="1">
      <c r="A131" s="67" t="s">
        <v>243</v>
      </c>
      <c r="B131" s="71" t="s">
        <v>230</v>
      </c>
      <c r="C131" s="36">
        <v>28.5</v>
      </c>
      <c r="D131" s="43"/>
      <c r="F131" s="33"/>
    </row>
    <row r="132" spans="1:6" s="10" customFormat="1" ht="46.5" customHeight="1">
      <c r="A132" s="67" t="s">
        <v>244</v>
      </c>
      <c r="B132" s="71" t="s">
        <v>246</v>
      </c>
      <c r="C132" s="36">
        <v>6949.4</v>
      </c>
      <c r="D132" s="43"/>
      <c r="F132" s="33"/>
    </row>
    <row r="133" spans="1:6" s="10" customFormat="1" ht="151.5" customHeight="1">
      <c r="A133" s="75" t="s">
        <v>263</v>
      </c>
      <c r="B133" s="74" t="s">
        <v>262</v>
      </c>
      <c r="C133" s="36">
        <v>20.4</v>
      </c>
      <c r="D133" s="43"/>
      <c r="F133" s="33"/>
    </row>
    <row r="134" spans="1:6" s="10" customFormat="1" ht="48.75" customHeight="1">
      <c r="A134" s="77" t="s">
        <v>206</v>
      </c>
      <c r="B134" s="72" t="s">
        <v>251</v>
      </c>
      <c r="C134" s="25">
        <f>C135+C137+C138+C139+C140+C141+C142+C143+C144+C145</f>
        <v>-1692.8</v>
      </c>
      <c r="D134" s="43"/>
      <c r="F134" s="33"/>
    </row>
    <row r="135" spans="1:6" s="10" customFormat="1" ht="51.75" customHeight="1" hidden="1">
      <c r="A135" s="42" t="s">
        <v>207</v>
      </c>
      <c r="B135" s="69" t="s">
        <v>211</v>
      </c>
      <c r="C135" s="36">
        <v>0</v>
      </c>
      <c r="D135" s="43"/>
      <c r="F135" s="33"/>
    </row>
    <row r="136" spans="1:6" s="10" customFormat="1" ht="51.75" customHeight="1">
      <c r="A136" s="83" t="s">
        <v>275</v>
      </c>
      <c r="B136" s="84" t="s">
        <v>274</v>
      </c>
      <c r="C136" s="23">
        <f>C137+C138+C139+C140+C141+C142+C143+C144+C145</f>
        <v>-1692.8</v>
      </c>
      <c r="D136" s="43"/>
      <c r="F136" s="33"/>
    </row>
    <row r="137" spans="1:6" s="10" customFormat="1" ht="61.5" customHeight="1" hidden="1">
      <c r="A137" s="66" t="s">
        <v>266</v>
      </c>
      <c r="B137" s="78" t="s">
        <v>265</v>
      </c>
      <c r="C137" s="36">
        <v>-13.9</v>
      </c>
      <c r="D137" s="78"/>
      <c r="F137" s="33"/>
    </row>
    <row r="138" spans="1:6" s="10" customFormat="1" ht="51" customHeight="1" hidden="1">
      <c r="A138" s="68" t="s">
        <v>267</v>
      </c>
      <c r="B138" s="69" t="s">
        <v>252</v>
      </c>
      <c r="C138" s="36">
        <v>-2.5</v>
      </c>
      <c r="D138" s="43"/>
      <c r="F138" s="33"/>
    </row>
    <row r="139" spans="1:6" s="10" customFormat="1" ht="105" customHeight="1" hidden="1">
      <c r="A139" s="68" t="s">
        <v>276</v>
      </c>
      <c r="B139" s="73" t="s">
        <v>258</v>
      </c>
      <c r="C139" s="36">
        <v>-103.5</v>
      </c>
      <c r="D139" s="80"/>
      <c r="F139" s="33"/>
    </row>
    <row r="140" spans="1:6" s="10" customFormat="1" ht="66.75" customHeight="1" hidden="1">
      <c r="A140" s="68" t="s">
        <v>268</v>
      </c>
      <c r="B140" s="69" t="s">
        <v>253</v>
      </c>
      <c r="C140" s="36">
        <v>-169.9</v>
      </c>
      <c r="D140" s="81"/>
      <c r="F140" s="33"/>
    </row>
    <row r="141" spans="1:6" s="10" customFormat="1" ht="117.75" customHeight="1" hidden="1">
      <c r="A141" s="68" t="s">
        <v>269</v>
      </c>
      <c r="B141" s="73" t="s">
        <v>254</v>
      </c>
      <c r="C141" s="36">
        <v>-22.1</v>
      </c>
      <c r="D141" s="79"/>
      <c r="F141" s="33"/>
    </row>
    <row r="142" spans="1:6" s="10" customFormat="1" ht="102" customHeight="1" hidden="1">
      <c r="A142" s="68" t="s">
        <v>270</v>
      </c>
      <c r="B142" s="73" t="s">
        <v>255</v>
      </c>
      <c r="C142" s="36">
        <v>-272.2</v>
      </c>
      <c r="D142" s="81"/>
      <c r="F142" s="33"/>
    </row>
    <row r="143" spans="1:6" s="10" customFormat="1" ht="63.75" customHeight="1" hidden="1">
      <c r="A143" s="68" t="s">
        <v>271</v>
      </c>
      <c r="B143" s="69" t="s">
        <v>259</v>
      </c>
      <c r="C143" s="36">
        <v>-539.9</v>
      </c>
      <c r="D143" s="43"/>
      <c r="F143" s="33"/>
    </row>
    <row r="144" spans="1:6" s="10" customFormat="1" ht="33" customHeight="1" hidden="1">
      <c r="A144" s="68" t="s">
        <v>272</v>
      </c>
      <c r="B144" s="69" t="s">
        <v>256</v>
      </c>
      <c r="C144" s="36">
        <v>-287.5</v>
      </c>
      <c r="D144" s="82"/>
      <c r="F144" s="33"/>
    </row>
    <row r="145" spans="1:6" s="10" customFormat="1" ht="54" customHeight="1" hidden="1">
      <c r="A145" s="68" t="s">
        <v>273</v>
      </c>
      <c r="B145" s="69" t="s">
        <v>257</v>
      </c>
      <c r="C145" s="36">
        <v>-281.3</v>
      </c>
      <c r="D145" s="82"/>
      <c r="F145" s="33"/>
    </row>
    <row r="146" spans="1:8" s="8" customFormat="1" ht="20.25" customHeight="1">
      <c r="A146" s="85" t="s">
        <v>108</v>
      </c>
      <c r="B146" s="86"/>
      <c r="C146" s="38">
        <f>C10+C117</f>
        <v>3312422.8</v>
      </c>
      <c r="D146" s="43"/>
      <c r="E146" s="30"/>
      <c r="F146" s="30"/>
      <c r="G146" s="30"/>
      <c r="H146" s="30"/>
    </row>
    <row r="147" spans="3:4" ht="6" customHeight="1">
      <c r="C147" s="24"/>
      <c r="D147" s="43"/>
    </row>
    <row r="148" ht="6" customHeight="1"/>
    <row r="149" ht="12.75">
      <c r="B149" s="3" t="s">
        <v>158</v>
      </c>
    </row>
    <row r="151" ht="12.75">
      <c r="A151" s="5"/>
    </row>
    <row r="153" spans="2:3" ht="12.75">
      <c r="B153" s="21"/>
      <c r="C153" s="5"/>
    </row>
  </sheetData>
  <sheetProtection/>
  <mergeCells count="5">
    <mergeCell ref="A146:B146"/>
    <mergeCell ref="A7:C7"/>
    <mergeCell ref="B1:C1"/>
    <mergeCell ref="B3:C3"/>
    <mergeCell ref="B4:C4"/>
  </mergeCells>
  <printOptions horizontalCentered="1"/>
  <pageMargins left="0.6299212598425197" right="0.2362204724409449" top="0.4330708661417323" bottom="0.4724409448818898" header="0.1968503937007874" footer="0.31496062992125984"/>
  <pageSetup fitToHeight="0" fitToWidth="1" orientation="portrait" paperSize="9" scale="93"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mitronin</dc:creator>
  <cp:keywords/>
  <dc:description/>
  <cp:lastModifiedBy>Гаранина</cp:lastModifiedBy>
  <cp:lastPrinted>2019-03-21T10:28:19Z</cp:lastPrinted>
  <dcterms:created xsi:type="dcterms:W3CDTF">2002-10-08T15:02:13Z</dcterms:created>
  <dcterms:modified xsi:type="dcterms:W3CDTF">2019-08-07T12:39:23Z</dcterms:modified>
  <cp:category/>
  <cp:version/>
  <cp:contentType/>
  <cp:contentStatus/>
</cp:coreProperties>
</file>