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Дох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acc2">#REF!</definedName>
    <definedName name="add_bk">#REF!</definedName>
    <definedName name="add_bk_n">#REF!</definedName>
    <definedName name="Boss_FIO" localSheetId="0">#REF!</definedName>
    <definedName name="Boss_FIO">#REF!</definedName>
    <definedName name="Buh_Dol">#REF!</definedName>
    <definedName name="Buh_FIO" localSheetId="0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 localSheetId="0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 localSheetId="0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User_CBP" localSheetId="0">#REF!</definedName>
    <definedName name="User_CBP">#REF!</definedName>
    <definedName name="User_COFK" localSheetId="0">#REF!</definedName>
    <definedName name="User_COFK">#REF!</definedName>
    <definedName name="User_Dol" localSheetId="0">#REF!</definedName>
    <definedName name="User_Dol">#REF!</definedName>
    <definedName name="User_FIO" localSheetId="0">#REF!</definedName>
    <definedName name="User_FIO">#REF!</definedName>
    <definedName name="User_INN" localSheetId="0">#REF!</definedName>
    <definedName name="User_INN">#REF!</definedName>
    <definedName name="User_Name" localSheetId="0">#REF!</definedName>
    <definedName name="User_Name">#REF!</definedName>
    <definedName name="User_Phone" localSheetId="0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 localSheetId="0">#REF!</definedName>
    <definedName name="Zam_Boss_FIO">#REF!</definedName>
    <definedName name="Zam_Buh_FIO">#REF!</definedName>
    <definedName name="Zam_Chef_FIO">#REF!</definedName>
    <definedName name="_xlnm.Print_Titles" localSheetId="0">'Дох'!$8:$8</definedName>
    <definedName name="_xlnm.Print_Area" localSheetId="0">'Дох'!$A$1:$C$109</definedName>
  </definedNames>
  <calcPr fullCalcOnLoad="1" fullPrecision="0"/>
</workbook>
</file>

<file path=xl/sharedStrings.xml><?xml version="1.0" encoding="utf-8"?>
<sst xmlns="http://schemas.openxmlformats.org/spreadsheetml/2006/main" count="220" uniqueCount="216">
  <si>
    <t>000 2 00 00000 00 0000 000</t>
  </si>
  <si>
    <t>000 2 02 00000 00 0000 000</t>
  </si>
  <si>
    <t>Исполнительский сбор</t>
  </si>
  <si>
    <t>НАЛОГИ НА ТОВАРЫ (РАБОТЫ, УСЛУГИ), РЕАЛИЗУЕМЫЕ НА ТЕРРИТОРИИ РОССИЙСКОЙ ФЕДЕРАЦИИ</t>
  </si>
  <si>
    <t>Налог на добавленную стоимость на товары (работы, услуги), реализуемые на территории Российской Федерации</t>
  </si>
  <si>
    <t>Единый налог на вмененный доход для отдельных видов деятельности</t>
  </si>
  <si>
    <t>Налог на имущество организаций по имуществу, не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</si>
  <si>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</si>
  <si>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</si>
  <si>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</si>
  <si>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ГОСУДАРСТВЕННАЯ ПОШЛИНА</t>
  </si>
  <si>
    <t>000 1 00 00000 00 0000 000</t>
  </si>
  <si>
    <t>182 1 01 00000 00 0000 000</t>
  </si>
  <si>
    <t>182 1 01 01000 00 0000 110</t>
  </si>
  <si>
    <t>182 1 03 00000 00 0000 000</t>
  </si>
  <si>
    <t>182 1 03 01000 01 0000 110</t>
  </si>
  <si>
    <t>182 1 05 00000 00 0000 000</t>
  </si>
  <si>
    <t>182 1 06 02000 02 0000 110</t>
  </si>
  <si>
    <t>182 1 06 02010 02 0000 110</t>
  </si>
  <si>
    <t>182 1 06 04000 02 0000 110</t>
  </si>
  <si>
    <t>182 1 06 04011 02 0000 110</t>
  </si>
  <si>
    <t>182 1 06 04012 02 0000 110</t>
  </si>
  <si>
    <t>182 1 13 01020 01 0000 130</t>
  </si>
  <si>
    <t>322 1 15 01010 01 0000 140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</si>
  <si>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</si>
  <si>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</si>
  <si>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</si>
  <si>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ШТРАФЫ, САНКЦИИ, ВОЗМЕЩЕНИЕ УЩЕРБА</t>
  </si>
  <si>
    <t>Сумма</t>
  </si>
  <si>
    <t>НАЛОГИ НА СОВОКУПНЫЙ ДОХОД</t>
  </si>
  <si>
    <t>Налог на прибыль организаций</t>
  </si>
  <si>
    <t>Налог на доходы физических лиц</t>
  </si>
  <si>
    <t>НАЛОГИ НА ИМУЩЕСТВО</t>
  </si>
  <si>
    <t>АДМИНИСТРАТИВНЫЕ ПЛАТЕЖИ И СБОРЫ</t>
  </si>
  <si>
    <t>ПРОЧИЕ НЕНАЛОГОВЫЕ ДОХОДЫ</t>
  </si>
  <si>
    <t>Налог на имущество организаций</t>
  </si>
  <si>
    <t>Коды бюджетной классификации Российской Федерации</t>
  </si>
  <si>
    <t>НАЛОГИ НА ПРИБЫЛЬ, ДОХОДЫ</t>
  </si>
  <si>
    <t>Наименование доходов</t>
  </si>
  <si>
    <t>(тыс. рублей)</t>
  </si>
  <si>
    <t>182 1 01 02010 01 0000 110</t>
  </si>
  <si>
    <t>Денежные взыскания (штрафы) за нарушение законодательства о налогах и сборах</t>
  </si>
  <si>
    <t>Денежные взыскания (штафы) за нарушение законодательства о налогах и сборах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</si>
  <si>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</si>
  <si>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</si>
  <si>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</si>
  <si>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182 1 08 07010 01 0000 110</t>
  </si>
  <si>
    <t>Государственная пошлина за выдачу и обмен паспорта гражданина Российской Федерации</t>
  </si>
  <si>
    <t>182 1 16 03000 00 0000 140</t>
  </si>
  <si>
    <t>182 1 16 03010 01 0000 140</t>
  </si>
  <si>
    <t>182 1 16 03030 01 0000 140</t>
  </si>
  <si>
    <t>182 1 16 06000 01 0000 140</t>
  </si>
  <si>
    <t>Дотация на содержание объектов инфраструктуры города Байконура, связанных с арендой космодрома Байконур</t>
  </si>
  <si>
    <t>177 1 16 27000 01 0000 140</t>
  </si>
  <si>
    <t>182 1 06 01020 04 0000 110</t>
  </si>
  <si>
    <t>182 1 08 03010 01 0000 110</t>
  </si>
  <si>
    <t>192 1 08 07100 01 0000 110</t>
  </si>
  <si>
    <t>292 1 12 00000 00 0000 000</t>
  </si>
  <si>
    <t>000 1 16 00000 00 0000 000</t>
  </si>
  <si>
    <t>322 1 16 21040 04 0000 140</t>
  </si>
  <si>
    <t>292 1 17 05040 04 0000 180</t>
  </si>
  <si>
    <t>292 1 11 07000 00 0000 120</t>
  </si>
  <si>
    <t>Неналоговые доходы</t>
  </si>
  <si>
    <t>Прочие доходы</t>
  </si>
  <si>
    <t>НДФЛ</t>
  </si>
  <si>
    <t>ЕСН</t>
  </si>
  <si>
    <t>НДС</t>
  </si>
  <si>
    <t xml:space="preserve">Налог на прибыль </t>
  </si>
  <si>
    <t>Налоги на совокупный доход</t>
  </si>
  <si>
    <t>Помощь из федерального бюджета</t>
  </si>
  <si>
    <t>Всего доходы  2 301 075 тыс.руб.</t>
  </si>
  <si>
    <t>Межбюджетные трансферты, передаваемые бюджету города Байконура на развитие и поддержку инфраструктуры</t>
  </si>
  <si>
    <t>292 1 08 07150 01 0000 110</t>
  </si>
  <si>
    <t>Государственная пошлина за выдачу разрешения на установку рекламной конструкции</t>
  </si>
  <si>
    <t>188 1 16 21040 04 0000 140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</si>
  <si>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</si>
  <si>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</si>
  <si>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</si>
  <si>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</si>
  <si>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000 1 08 07000 01 0000 110</t>
  </si>
  <si>
    <t>Платежи от государственных и муниципальных унитарных предприятий</t>
  </si>
  <si>
    <t>322 1 16 17000 01 0000 140</t>
  </si>
  <si>
    <t xml:space="preserve"> 182 1 01 01012 02 0000 110</t>
  </si>
  <si>
    <t>292 1 11 05024 04 0000 120</t>
  </si>
  <si>
    <t>292 1 11 05034 04 0000 120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</si>
  <si>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</si>
  <si>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неналоговые доходы бюджетов городских округов</t>
  </si>
  <si>
    <t>321 1 08 05000 01 0000 110</t>
  </si>
  <si>
    <t>Налоговые и неналоговые доходы</t>
  </si>
  <si>
    <t>Безвозмездные поступления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</si>
  <si>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</si>
  <si>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182 1 09 00000 00 0000 000</t>
  </si>
  <si>
    <t>188 1 16 90040 04 0000 140</t>
  </si>
  <si>
    <t>292 1 16 90040 04 0000 140</t>
  </si>
  <si>
    <t>388 1 16 28000 01 0000 140</t>
  </si>
  <si>
    <t>292 1 11 05000 00 0000 120</t>
  </si>
  <si>
    <t>292 1 08 07082 01 0000 110</t>
  </si>
  <si>
    <t>092 2 02 01006 04 0000 151</t>
  </si>
  <si>
    <t>Доходы от перечисления части прибыли, остающейся после уплаты налогов и обязательных платежей государственных унитарных предприятий субъектов Российской Федерации</t>
  </si>
  <si>
    <t>Денежные взыскания (штрафы)  и иные суммы, взыскиваемые с 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</si>
  <si>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</si>
  <si>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</si>
  <si>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292 1 11 07012 02 0000 120</t>
  </si>
  <si>
    <t>182 1 05 01050 01 0000 110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</si>
  <si>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</si>
  <si>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т.ч. казенных)</t>
  </si>
  <si>
    <t>192 1 16 90040 04 0000 140</t>
  </si>
  <si>
    <t>182 1 05 01011 01 0000 110</t>
  </si>
  <si>
    <t>182 1 05 01012 01 0000 110</t>
  </si>
  <si>
    <t>182 1 05 01021 01 0000 110</t>
  </si>
  <si>
    <t>182 1 05 01022 01 0000 110</t>
  </si>
  <si>
    <t>182 1 05 01030 01 0000 110</t>
  </si>
  <si>
    <t>182 1 05 02020 02 0000 110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</si>
  <si>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</si>
  <si>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</si>
  <si>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</si>
  <si>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</si>
  <si>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</si>
  <si>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182 1 05 02010 02 0000 110</t>
  </si>
  <si>
    <t>182 1 06 00000 00 0000 00</t>
  </si>
  <si>
    <t>000 1 08 00000 00 0000 00</t>
  </si>
  <si>
    <t>000 1 13 00000 00 0000 000</t>
  </si>
  <si>
    <t>182 1 01 02030 01 0000 110</t>
  </si>
  <si>
    <t>182 1 01 02000 01 0000 110</t>
  </si>
  <si>
    <t>182 1 05 01000 00 0000 110</t>
  </si>
  <si>
    <t>182 1 05 02000 00 0000 110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</si>
  <si>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</si>
  <si>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292 1 12 01050 01 0000 120</t>
  </si>
  <si>
    <t>Плата за иные виды негативного воздействия на окружающую среду</t>
  </si>
  <si>
    <t>182 1 13 01010 01 0000 130</t>
  </si>
  <si>
    <t>Плата за предоставление информации, содержащейся в едином государственном реестре налогоплательщиков</t>
  </si>
  <si>
    <t>188 1 13 01994 04 0000 130</t>
  </si>
  <si>
    <t>292 1 13 01994 04 0000 130</t>
  </si>
  <si>
    <t>188 1 08 07141 01 0000 110</t>
  </si>
  <si>
    <t>322 1 13 02030 01 0000 130</t>
  </si>
  <si>
    <t xml:space="preserve">Прочие доходы от оказания платных услуг (работ) получателями средств бюджетов городских округов </t>
  </si>
  <si>
    <t>Доходы, поступающие в порядке возмещения федеральному бюджету расходов, направленных на покрытие процессуальных издержек</t>
  </si>
  <si>
    <t>000 1 13 01000 00 0000 130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</si>
  <si>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</si>
  <si>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</si>
  <si>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</si>
  <si>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</si>
  <si>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292 1 15 02040 04 0000 140</t>
  </si>
  <si>
    <t>320 1 17 03000 01 0000 180</t>
  </si>
  <si>
    <t>Поступление средств, удержанных из заработной платы осужденных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</si>
  <si>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</si>
  <si>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Прочие неналоговые доходы федерального бюджета</t>
  </si>
  <si>
    <t>322 1 17 05010 01 0000 180</t>
  </si>
  <si>
    <t>182 1 04 01000 01 0000 110</t>
  </si>
  <si>
    <t>182 1 04 00000 00 0000 000</t>
  </si>
  <si>
    <t>НАЛОГИ НА ТОВАРЫ, ВВОЗИМЫЕ НА ТЕРРИТОРИЮ РОССИЙСКОЙ ФЕДЕРАЦИИ</t>
  </si>
  <si>
    <t>Налог на добавленную стоимость на товары, ввозимые на территорию Российской Федерации</t>
  </si>
  <si>
    <t>Поступление доходов в бюджет города Байконур в 2013 году</t>
  </si>
  <si>
    <t xml:space="preserve">                          к постановлению Главы администрации</t>
  </si>
  <si>
    <t>188 1 16 30020 01 0000 140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</si>
  <si>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</si>
  <si>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188 1 16 30030 01 0000 140</t>
  </si>
  <si>
    <t>Прочие денежные взыскания (штрафы) за правонарушения в области дорожного движения</t>
  </si>
  <si>
    <t>188 1 16 30000 01 0000 140</t>
  </si>
  <si>
    <t>Денежные взыскания (штрафы) за правонару-шения в области дорожного движения</t>
  </si>
  <si>
    <t>000 1 16 21000 00 0000 140</t>
  </si>
  <si>
    <t>Денежные взыскания (штрафы)  и иные суммы, взыскиваемые с  лиц, виновных в совершении преступлений, и в возмещение ущерба имуществу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</si>
  <si>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</si>
  <si>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</si>
  <si>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                         Приложение 1</t>
  </si>
  <si>
    <t xml:space="preserve">                                                         города Байконур</t>
  </si>
  <si>
    <t>292 2 02 03025 04 0000 151</t>
  </si>
  <si>
    <t>Субвенции бюджетам городских округов на реализацию полномочий Российской Федерации по осуществлению социальных выплат безработным гражданам</t>
  </si>
  <si>
    <t>292 2 02 03053 04 0000 151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</si>
  <si>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</si>
  <si>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</si>
  <si>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</si>
  <si>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</si>
  <si>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Налог, взимаемый в связи с применением патентной системы налогообложения</t>
  </si>
  <si>
    <t>292 1 08 07172 01 0000 110</t>
  </si>
  <si>
    <t>Государственная пошлина за выдачу органом исполнительной власти субъекта Российской Федерации специального разрешения 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</si>
  <si>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292 2 02 03068 02 0000 151</t>
  </si>
  <si>
    <t>292 2 02 04017 02 0000 151</t>
  </si>
  <si>
    <t>000 2 18 00000 00 0000 000</t>
  </si>
  <si>
    <t>292 2 18 04000 04 0000 180</t>
  </si>
  <si>
    <t>Доходы бюджетов городских округов от возврата организациями остатков субсидий прошлых лет</t>
  </si>
  <si>
    <t>000 2 19 00000 00 0000 000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</si>
  <si>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</si>
  <si>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 из бюджетов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</si>
  <si>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</si>
  <si>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всего:</t>
  </si>
  <si>
    <t>Прочие доходы от компенсации затрат государства</t>
  </si>
  <si>
    <t>292 1 13 02994 04 0000 130</t>
  </si>
  <si>
    <t>Прочие доходы от компенсации затрат  бюджетов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</si>
  <si>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</si>
  <si>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092 2 02 04008 04 0000 151</t>
  </si>
  <si>
    <t xml:space="preserve">Акцизы на пиво, ввозимое на территорию Российской Федерации </t>
  </si>
  <si>
    <t>182 1 04 02000 01 0000 110</t>
  </si>
  <si>
    <t xml:space="preserve">АКЦИЗЫ ПО ПОДАКЦИЗНЫМ ТОВАРАМ (ПРОДУКЦИИ), ВВОЗИМЫМ НА ТЕРРИТОРИЮ РОССИЙСКОЙ ФЕДЕРАЦИИ </t>
  </si>
  <si>
    <t>182 1 04 02100 01 0000 110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</si>
  <si>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</si>
  <si>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</si>
  <si>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</si>
  <si>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Налог на прибыль организаций, зачисляемый в бюджеты субъектов Российской Федерации</t>
  </si>
  <si>
    <t>Государственная пошлина за совершение действий, связанных с лицензированием, с проведением аттестации, если такая аттестация предусмотрена законодательством Российской Федерации, зачисляемая в бюджеты субъектов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</si>
  <si>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выдачей регистрационных знаков, водительских удостоверений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</si>
  <si>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</si>
  <si>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</si>
  <si>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</si>
  <si>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оказания услуг (работ)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</si>
  <si>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налогоплательщиков</t>
  </si>
  <si>
    <t>000 1 13 02000 01 0000 130</t>
  </si>
  <si>
    <t>Доходы от компенсации затрат государства</t>
  </si>
  <si>
    <t xml:space="preserve"> 000 1 13 02990 00 0000 130   </t>
  </si>
  <si>
    <t>000 1 15 00000 00 0000 000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</si>
  <si>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</si>
  <si>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</si>
  <si>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000 1 17 00000 00 0000 000</t>
  </si>
  <si>
    <t>Денежные взыскания (штрафы) за нарушение законодательства Российской Федерации о суде и судоустройстве, об исполнительном производстве и судебные штрафы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</si>
  <si>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</si>
  <si>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 xml:space="preserve">             от 10 октября 2013 г.  № 158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</si>
</sst>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2"/>
      <name val="Times New Roman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i/>
      <sz val="11"/>
      <name val="Arial Cyr"/>
      <family val="0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i/>
      <sz val="9"/>
      <name val="Arial Cyr"/>
      <family val="0"/>
    </font>
    <font>
      <i/>
      <sz val="9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sz val="15"/>
      <color indexed="8"/>
      <name val="Arial Cyr"/>
      <family val="0"/>
    </font>
    <font>
      <sz val="11"/>
      <color indexed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/>
    </xf>
    <xf numFmtId="49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3" fillId="2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left" vertical="top" wrapText="1" indent="1"/>
    </xf>
    <xf numFmtId="0" fontId="1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left" vertical="top" wrapText="1" indent="1"/>
    </xf>
    <xf numFmtId="49" fontId="12" fillId="20" borderId="10" xfId="0" applyNumberFormat="1" applyFont="1" applyFill="1" applyBorder="1" applyAlignment="1">
      <alignment horizontal="left" vertical="top" wrapText="1" indent="1"/>
    </xf>
    <xf numFmtId="49" fontId="10" fillId="0" borderId="10" xfId="0" applyNumberFormat="1" applyFont="1" applyFill="1" applyBorder="1" applyAlignment="1">
      <alignment horizontal="left" vertical="top" wrapText="1" indent="1"/>
    </xf>
    <xf numFmtId="49" fontId="15" fillId="0" borderId="10" xfId="0" applyNumberFormat="1" applyFont="1" applyFill="1" applyBorder="1" applyAlignment="1">
      <alignment horizontal="left" vertical="top" wrapText="1" indent="1"/>
    </xf>
    <xf numFmtId="0" fontId="21" fillId="0" borderId="10" xfId="0" applyFont="1" applyFill="1" applyBorder="1" applyAlignment="1">
      <alignment horizontal="left" vertical="center" wrapText="1" indent="1"/>
    </xf>
    <xf numFmtId="49" fontId="14" fillId="20" borderId="10" xfId="0" applyNumberFormat="1" applyFont="1" applyFill="1" applyBorder="1" applyAlignment="1">
      <alignment horizontal="left" vertical="top" indent="1"/>
    </xf>
    <xf numFmtId="49" fontId="6" fillId="0" borderId="10" xfId="0" applyNumberFormat="1" applyFont="1" applyFill="1" applyBorder="1" applyAlignment="1">
      <alignment horizontal="left" vertical="top" indent="1"/>
    </xf>
    <xf numFmtId="49" fontId="17" fillId="0" borderId="10" xfId="0" applyNumberFormat="1" applyFont="1" applyFill="1" applyBorder="1" applyAlignment="1">
      <alignment horizontal="left" vertical="top" indent="1"/>
    </xf>
    <xf numFmtId="49" fontId="5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>
      <alignment horizontal="left" vertical="top" indent="1"/>
    </xf>
    <xf numFmtId="3" fontId="0" fillId="0" borderId="0" xfId="0" applyNumberFormat="1" applyFill="1" applyAlignment="1">
      <alignment/>
    </xf>
    <xf numFmtId="0" fontId="24" fillId="0" borderId="10" xfId="0" applyFont="1" applyBorder="1" applyAlignment="1">
      <alignment horizontal="left" vertical="center" wrapText="1" indent="1"/>
    </xf>
    <xf numFmtId="190" fontId="15" fillId="0" borderId="10" xfId="0" applyNumberFormat="1" applyFont="1" applyFill="1" applyBorder="1" applyAlignment="1">
      <alignment horizontal="center" vertical="top"/>
    </xf>
    <xf numFmtId="190" fontId="0" fillId="0" borderId="0" xfId="0" applyNumberFormat="1" applyFill="1" applyAlignment="1">
      <alignment horizontal="center"/>
    </xf>
    <xf numFmtId="190" fontId="10" fillId="0" borderId="10" xfId="0" applyNumberFormat="1" applyFont="1" applyFill="1" applyBorder="1" applyAlignment="1">
      <alignment horizontal="center" vertical="top"/>
    </xf>
    <xf numFmtId="0" fontId="26" fillId="0" borderId="10" xfId="0" applyFont="1" applyBorder="1" applyAlignment="1">
      <alignment horizontal="left" vertical="top" wrapText="1" indent="1"/>
    </xf>
    <xf numFmtId="0" fontId="26" fillId="0" borderId="10" xfId="0" applyFont="1" applyBorder="1" applyAlignment="1">
      <alignment horizontal="left" vertical="center" wrapText="1" indent="1"/>
    </xf>
    <xf numFmtId="49" fontId="17" fillId="20" borderId="10" xfId="0" applyNumberFormat="1" applyFont="1" applyFill="1" applyBorder="1" applyAlignment="1">
      <alignment horizontal="left" vertical="top" indent="1"/>
    </xf>
    <xf numFmtId="0" fontId="26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24" borderId="10" xfId="0" applyNumberFormat="1" applyFont="1" applyFill="1" applyBorder="1" applyAlignment="1">
      <alignment horizontal="left" vertical="top" wrapText="1" indent="1"/>
    </xf>
    <xf numFmtId="0" fontId="13" fillId="0" borderId="0" xfId="0" applyFont="1" applyFill="1" applyAlignment="1">
      <alignment/>
    </xf>
    <xf numFmtId="190" fontId="8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5" fillId="0" borderId="11" xfId="0" applyNumberFormat="1" applyFont="1" applyFill="1" applyBorder="1" applyAlignment="1">
      <alignment horizontal="left" vertical="top" indent="1"/>
    </xf>
    <xf numFmtId="49" fontId="5" fillId="0" borderId="12" xfId="0" applyNumberFormat="1" applyFont="1" applyFill="1" applyBorder="1" applyAlignment="1">
      <alignment horizontal="left" vertical="top" indent="1"/>
    </xf>
    <xf numFmtId="0" fontId="16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left" vertical="center" wrapText="1" indent="1"/>
    </xf>
    <xf numFmtId="49" fontId="17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/>
    </xf>
    <xf numFmtId="190" fontId="12" fillId="20" borderId="10" xfId="0" applyNumberFormat="1" applyFont="1" applyFill="1" applyBorder="1" applyAlignment="1">
      <alignment horizontal="center" vertical="top"/>
    </xf>
    <xf numFmtId="190" fontId="18" fillId="0" borderId="10" xfId="0" applyNumberFormat="1" applyFont="1" applyFill="1" applyBorder="1" applyAlignment="1">
      <alignment horizontal="center" vertical="top"/>
    </xf>
    <xf numFmtId="190" fontId="18" fillId="0" borderId="11" xfId="0" applyNumberFormat="1" applyFont="1" applyFill="1" applyBorder="1" applyAlignment="1">
      <alignment horizontal="center" vertical="top"/>
    </xf>
    <xf numFmtId="190" fontId="18" fillId="0" borderId="12" xfId="0" applyNumberFormat="1" applyFont="1" applyFill="1" applyBorder="1" applyAlignment="1">
      <alignment horizontal="center" vertical="top"/>
    </xf>
    <xf numFmtId="190" fontId="21" fillId="0" borderId="10" xfId="0" applyNumberFormat="1" applyFont="1" applyFill="1" applyBorder="1" applyAlignment="1">
      <alignment horizontal="center" vertical="center"/>
    </xf>
    <xf numFmtId="190" fontId="12" fillId="2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justify"/>
    </xf>
    <xf numFmtId="0" fontId="31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justify" indent="1"/>
    </xf>
    <xf numFmtId="0" fontId="15" fillId="0" borderId="10" xfId="0" applyNumberFormat="1" applyFont="1" applyFill="1" applyBorder="1" applyAlignment="1">
      <alignment horizontal="left" vertical="top" wrapText="1" indent="1"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7" fillId="20" borderId="13" xfId="0" applyFont="1" applyFill="1" applyBorder="1" applyAlignment="1">
      <alignment horizontal="center" vertical="center"/>
    </xf>
    <xf numFmtId="0" fontId="27" fillId="2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23925"/>
          <c:y val="0.27425"/>
          <c:w val="0.48175"/>
          <c:h val="0.50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Лист1!$A$2:$A$10</c:f>
              <c:strCache/>
            </c:strRef>
          </c:cat>
          <c:val>
            <c:numRef>
              <c:f>Лист1!$B$2:$B$10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66675</xdr:rowOff>
    </xdr:from>
    <xdr:to>
      <xdr:col>6</xdr:col>
      <xdr:colOff>657225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304800" y="3933825"/>
        <a:ext cx="78676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2006\&#1050;%20&#1086;&#1090;&#1095;&#1077;&#1090;&#1085;&#1086;&#1084;&#1091;%20&#1057;&#1085;&#1072;&#1076;&#1080;&#1085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 2007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showGridLines="0" tabSelected="1" zoomScalePageLayoutView="0" workbookViewId="0" topLeftCell="A1">
      <selection activeCell="F14" sqref="F14"/>
    </sheetView>
  </sheetViews>
  <sheetFormatPr defaultColWidth="9.00390625" defaultRowHeight="12.75"/>
  <cols>
    <col min="1" max="1" width="26.625" style="5" customWidth="1"/>
    <col min="2" max="2" width="49.375" style="6" customWidth="1"/>
    <col min="3" max="3" width="14.00390625" style="5" customWidth="1"/>
    <col min="4" max="5" width="9.125" style="8" customWidth="1"/>
    <col min="6" max="6" width="12.75390625" style="8" customWidth="1"/>
    <col min="7" max="16384" width="9.125" style="8" customWidth="1"/>
  </cols>
  <sheetData>
    <row r="1" spans="2:3" ht="15">
      <c r="B1" s="66" t="s">
        <v>164</v>
      </c>
      <c r="C1" s="66"/>
    </row>
    <row r="2" spans="1:3" ht="15.75">
      <c r="A2" s="9"/>
      <c r="B2" s="66" t="s">
        <v>153</v>
      </c>
      <c r="C2" s="66"/>
    </row>
    <row r="3" spans="1:3" ht="15.75">
      <c r="A3" s="9"/>
      <c r="B3" s="66" t="s">
        <v>165</v>
      </c>
      <c r="C3" s="67"/>
    </row>
    <row r="4" spans="1:3" ht="15.75">
      <c r="A4" s="9"/>
      <c r="B4" s="66" t="s">
        <v>215</v>
      </c>
      <c r="C4" s="66"/>
    </row>
    <row r="5" spans="1:3" ht="14.25" customHeight="1">
      <c r="A5" s="9"/>
      <c r="B5" s="45"/>
      <c r="C5" s="7"/>
    </row>
    <row r="6" spans="1:3" ht="21" customHeight="1">
      <c r="A6" s="64" t="s">
        <v>152</v>
      </c>
      <c r="B6" s="64"/>
      <c r="C6" s="64"/>
    </row>
    <row r="7" spans="1:3" ht="18.75" customHeight="1">
      <c r="A7" s="15"/>
      <c r="C7" s="1" t="s">
        <v>39</v>
      </c>
    </row>
    <row r="8" spans="1:3" s="10" customFormat="1" ht="39" customHeight="1">
      <c r="A8" s="16" t="s">
        <v>36</v>
      </c>
      <c r="B8" s="16" t="s">
        <v>38</v>
      </c>
      <c r="C8" s="17" t="s">
        <v>28</v>
      </c>
    </row>
    <row r="9" spans="1:18" s="11" customFormat="1" ht="21" customHeight="1">
      <c r="A9" s="25" t="s">
        <v>11</v>
      </c>
      <c r="B9" s="21" t="s">
        <v>88</v>
      </c>
      <c r="C9" s="52">
        <f>C10+C17+C23+C36+C43+C54+C62+C72+C75+C93+C60+C53+C19+C21</f>
        <v>2331452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3" s="12" customFormat="1" ht="20.25" customHeight="1">
      <c r="A10" s="26" t="s">
        <v>12</v>
      </c>
      <c r="B10" s="22" t="s">
        <v>37</v>
      </c>
      <c r="C10" s="34">
        <f>C11+C13</f>
        <v>1481452</v>
      </c>
    </row>
    <row r="11" spans="1:3" s="13" customFormat="1" ht="19.5" customHeight="1">
      <c r="A11" s="27" t="s">
        <v>13</v>
      </c>
      <c r="B11" s="23" t="s">
        <v>30</v>
      </c>
      <c r="C11" s="32">
        <f>SUM(C12:C12)</f>
        <v>260000</v>
      </c>
    </row>
    <row r="12" spans="1:3" s="10" customFormat="1" ht="30" customHeight="1">
      <c r="A12" s="28" t="s">
        <v>82</v>
      </c>
      <c r="B12" s="14" t="s">
        <v>198</v>
      </c>
      <c r="C12" s="53">
        <v>260000</v>
      </c>
    </row>
    <row r="13" spans="1:3" s="13" customFormat="1" ht="20.25" customHeight="1">
      <c r="A13" s="27" t="s">
        <v>123</v>
      </c>
      <c r="B13" s="23" t="s">
        <v>31</v>
      </c>
      <c r="C13" s="32">
        <f>C14+C15+C16</f>
        <v>1221452</v>
      </c>
    </row>
    <row r="14" spans="1:3" s="10" customFormat="1" ht="89.25" customHeight="1">
      <c r="A14" s="29" t="s">
        <v>40</v>
      </c>
      <c r="B14" s="41" t="s">
        <v>138</v>
      </c>
      <c r="C14" s="53">
        <v>1221172</v>
      </c>
    </row>
    <row r="15" spans="1:3" s="10" customFormat="1" ht="135" customHeight="1">
      <c r="A15" s="29" t="s">
        <v>139</v>
      </c>
      <c r="B15" s="41" t="s">
        <v>140</v>
      </c>
      <c r="C15" s="53">
        <v>200</v>
      </c>
    </row>
    <row r="16" spans="1:3" s="10" customFormat="1" ht="60.75" customHeight="1">
      <c r="A16" s="29" t="s">
        <v>122</v>
      </c>
      <c r="B16" s="41" t="s">
        <v>141</v>
      </c>
      <c r="C16" s="53">
        <v>80</v>
      </c>
    </row>
    <row r="17" spans="1:3" s="12" customFormat="1" ht="43.5" customHeight="1">
      <c r="A17" s="26" t="s">
        <v>14</v>
      </c>
      <c r="B17" s="22" t="s">
        <v>3</v>
      </c>
      <c r="C17" s="34">
        <f>C18</f>
        <v>325000</v>
      </c>
    </row>
    <row r="18" spans="1:3" s="13" customFormat="1" ht="50.25" customHeight="1">
      <c r="A18" s="27" t="s">
        <v>15</v>
      </c>
      <c r="B18" s="23" t="s">
        <v>4</v>
      </c>
      <c r="C18" s="32">
        <v>325000</v>
      </c>
    </row>
    <row r="19" spans="1:3" s="13" customFormat="1" ht="31.5" customHeight="1">
      <c r="A19" s="26" t="s">
        <v>149</v>
      </c>
      <c r="B19" s="22" t="s">
        <v>150</v>
      </c>
      <c r="C19" s="34">
        <f>C20</f>
        <v>125000</v>
      </c>
    </row>
    <row r="20" spans="1:3" s="13" customFormat="1" ht="36" customHeight="1">
      <c r="A20" s="27" t="s">
        <v>148</v>
      </c>
      <c r="B20" s="23" t="s">
        <v>151</v>
      </c>
      <c r="C20" s="32">
        <v>125000</v>
      </c>
    </row>
    <row r="21" spans="1:3" s="13" customFormat="1" ht="48.75" customHeight="1">
      <c r="A21" s="59" t="s">
        <v>192</v>
      </c>
      <c r="B21" s="58" t="s">
        <v>193</v>
      </c>
      <c r="C21" s="34">
        <f>C22</f>
        <v>350</v>
      </c>
    </row>
    <row r="22" spans="1:3" s="13" customFormat="1" ht="31.5" customHeight="1">
      <c r="A22" s="60" t="s">
        <v>194</v>
      </c>
      <c r="B22" s="61" t="s">
        <v>191</v>
      </c>
      <c r="C22" s="32">
        <v>350</v>
      </c>
    </row>
    <row r="23" spans="1:4" s="12" customFormat="1" ht="16.5" customHeight="1">
      <c r="A23" s="26" t="s">
        <v>16</v>
      </c>
      <c r="B23" s="22" t="s">
        <v>29</v>
      </c>
      <c r="C23" s="34">
        <f>C24+C31+C34</f>
        <v>60000</v>
      </c>
      <c r="D23" s="18"/>
    </row>
    <row r="24" spans="1:4" s="13" customFormat="1" ht="33" customHeight="1">
      <c r="A24" s="27" t="s">
        <v>124</v>
      </c>
      <c r="B24" s="23" t="s">
        <v>75</v>
      </c>
      <c r="C24" s="32">
        <f>C25+C26+C27+C28+C29+C30</f>
        <v>27970</v>
      </c>
      <c r="D24" s="19"/>
    </row>
    <row r="25" spans="1:4" s="10" customFormat="1" ht="31.5" customHeight="1">
      <c r="A25" s="29" t="s">
        <v>107</v>
      </c>
      <c r="B25" s="35" t="s">
        <v>76</v>
      </c>
      <c r="C25" s="53">
        <v>16500</v>
      </c>
      <c r="D25" s="18"/>
    </row>
    <row r="26" spans="1:4" s="10" customFormat="1" ht="0.75" customHeight="1" hidden="1">
      <c r="A26" s="29" t="s">
        <v>108</v>
      </c>
      <c r="B26" s="35" t="s">
        <v>113</v>
      </c>
      <c r="C26" s="53">
        <v>0</v>
      </c>
      <c r="D26" s="18"/>
    </row>
    <row r="27" spans="1:4" s="10" customFormat="1" ht="45" customHeight="1">
      <c r="A27" s="29" t="s">
        <v>109</v>
      </c>
      <c r="B27" s="35" t="s">
        <v>77</v>
      </c>
      <c r="C27" s="53">
        <v>9900</v>
      </c>
      <c r="D27" s="18"/>
    </row>
    <row r="28" spans="1:4" s="10" customFormat="1" ht="60.75" customHeight="1" hidden="1">
      <c r="A28" s="29" t="s">
        <v>110</v>
      </c>
      <c r="B28" s="35" t="s">
        <v>114</v>
      </c>
      <c r="C28" s="53">
        <v>0</v>
      </c>
      <c r="D28" s="18"/>
    </row>
    <row r="29" spans="1:4" s="10" customFormat="1" ht="60" customHeight="1" hidden="1">
      <c r="A29" s="29" t="s">
        <v>111</v>
      </c>
      <c r="B29" s="36" t="s">
        <v>115</v>
      </c>
      <c r="C29" s="53">
        <v>0</v>
      </c>
      <c r="D29" s="18"/>
    </row>
    <row r="30" spans="1:4" s="10" customFormat="1" ht="36.75" customHeight="1">
      <c r="A30" s="29" t="s">
        <v>103</v>
      </c>
      <c r="B30" s="36" t="s">
        <v>116</v>
      </c>
      <c r="C30" s="53">
        <v>1570</v>
      </c>
      <c r="D30" s="18"/>
    </row>
    <row r="31" spans="1:4" s="13" customFormat="1" ht="34.5" customHeight="1">
      <c r="A31" s="27" t="s">
        <v>125</v>
      </c>
      <c r="B31" s="23" t="s">
        <v>5</v>
      </c>
      <c r="C31" s="32">
        <f>C32+C33</f>
        <v>32000</v>
      </c>
      <c r="D31" s="19"/>
    </row>
    <row r="32" spans="1:4" s="13" customFormat="1" ht="30.75" customHeight="1">
      <c r="A32" s="29" t="s">
        <v>118</v>
      </c>
      <c r="B32" s="35" t="s">
        <v>5</v>
      </c>
      <c r="C32" s="53">
        <v>32000</v>
      </c>
      <c r="D32" s="19"/>
    </row>
    <row r="33" spans="1:4" s="13" customFormat="1" ht="0" customHeight="1" hidden="1">
      <c r="A33" s="46" t="s">
        <v>112</v>
      </c>
      <c r="B33" s="38" t="s">
        <v>117</v>
      </c>
      <c r="C33" s="54">
        <v>0</v>
      </c>
      <c r="D33" s="19"/>
    </row>
    <row r="34" spans="1:4" s="13" customFormat="1" ht="33.75" customHeight="1">
      <c r="A34" s="27" t="s">
        <v>172</v>
      </c>
      <c r="B34" s="31" t="s">
        <v>173</v>
      </c>
      <c r="C34" s="32">
        <f>C35</f>
        <v>30</v>
      </c>
      <c r="D34" s="19"/>
    </row>
    <row r="35" spans="1:4" s="13" customFormat="1" ht="48.75" customHeight="1">
      <c r="A35" s="47" t="s">
        <v>170</v>
      </c>
      <c r="B35" s="38" t="s">
        <v>171</v>
      </c>
      <c r="C35" s="55">
        <v>30</v>
      </c>
      <c r="D35" s="19"/>
    </row>
    <row r="36" spans="1:4" s="12" customFormat="1" ht="21.75" customHeight="1">
      <c r="A36" s="26" t="s">
        <v>119</v>
      </c>
      <c r="B36" s="22" t="s">
        <v>32</v>
      </c>
      <c r="C36" s="34">
        <f>C37+C38+C40</f>
        <v>170000</v>
      </c>
      <c r="D36" s="18"/>
    </row>
    <row r="37" spans="1:4" s="13" customFormat="1" ht="60.75" customHeight="1">
      <c r="A37" s="29" t="s">
        <v>54</v>
      </c>
      <c r="B37" s="23" t="s">
        <v>78</v>
      </c>
      <c r="C37" s="32">
        <v>55</v>
      </c>
      <c r="D37" s="19"/>
    </row>
    <row r="38" spans="1:4" s="13" customFormat="1" ht="22.5" customHeight="1">
      <c r="A38" s="27" t="s">
        <v>17</v>
      </c>
      <c r="B38" s="23" t="s">
        <v>35</v>
      </c>
      <c r="C38" s="32">
        <f>C39</f>
        <v>164945</v>
      </c>
      <c r="D38" s="19"/>
    </row>
    <row r="39" spans="1:4" s="10" customFormat="1" ht="33" customHeight="1">
      <c r="A39" s="29" t="s">
        <v>18</v>
      </c>
      <c r="B39" s="14" t="s">
        <v>6</v>
      </c>
      <c r="C39" s="53">
        <v>164945</v>
      </c>
      <c r="D39" s="18"/>
    </row>
    <row r="40" spans="1:4" s="13" customFormat="1" ht="21" customHeight="1">
      <c r="A40" s="27" t="s">
        <v>19</v>
      </c>
      <c r="B40" s="23" t="s">
        <v>7</v>
      </c>
      <c r="C40" s="32">
        <f>C41+C42</f>
        <v>5000</v>
      </c>
      <c r="D40" s="19"/>
    </row>
    <row r="41" spans="1:4" s="10" customFormat="1" ht="21" customHeight="1">
      <c r="A41" s="29" t="s">
        <v>20</v>
      </c>
      <c r="B41" s="14" t="s">
        <v>8</v>
      </c>
      <c r="C41" s="53">
        <v>3900</v>
      </c>
      <c r="D41" s="18"/>
    </row>
    <row r="42" spans="1:4" s="10" customFormat="1" ht="21.75" customHeight="1">
      <c r="A42" s="29" t="s">
        <v>21</v>
      </c>
      <c r="B42" s="14" t="s">
        <v>9</v>
      </c>
      <c r="C42" s="53">
        <v>1100</v>
      </c>
      <c r="D42" s="18"/>
    </row>
    <row r="43" spans="1:4" s="12" customFormat="1" ht="21" customHeight="1">
      <c r="A43" s="26" t="s">
        <v>120</v>
      </c>
      <c r="B43" s="22" t="s">
        <v>10</v>
      </c>
      <c r="C43" s="34">
        <f>C44+C45+C46</f>
        <v>8500</v>
      </c>
      <c r="D43" s="18"/>
    </row>
    <row r="44" spans="1:4" s="13" customFormat="1" ht="48" customHeight="1">
      <c r="A44" s="27" t="s">
        <v>55</v>
      </c>
      <c r="B44" s="23" t="s">
        <v>44</v>
      </c>
      <c r="C44" s="32">
        <v>1900</v>
      </c>
      <c r="D44" s="19"/>
    </row>
    <row r="45" spans="1:4" s="13" customFormat="1" ht="104.25" customHeight="1">
      <c r="A45" s="27" t="s">
        <v>87</v>
      </c>
      <c r="B45" s="63" t="s">
        <v>214</v>
      </c>
      <c r="C45" s="32">
        <v>400</v>
      </c>
      <c r="D45" s="19"/>
    </row>
    <row r="46" spans="1:4" s="13" customFormat="1" ht="44.25" customHeight="1">
      <c r="A46" s="27" t="s">
        <v>79</v>
      </c>
      <c r="B46" s="23" t="s">
        <v>45</v>
      </c>
      <c r="C46" s="32">
        <f>C47+C48+C49+C50+C51+C52</f>
        <v>6200</v>
      </c>
      <c r="D46" s="19"/>
    </row>
    <row r="47" spans="1:4" s="10" customFormat="1" ht="99" customHeight="1">
      <c r="A47" s="29" t="s">
        <v>46</v>
      </c>
      <c r="B47" s="14" t="s">
        <v>90</v>
      </c>
      <c r="C47" s="53">
        <v>300</v>
      </c>
      <c r="D47" s="18"/>
    </row>
    <row r="48" spans="1:4" s="10" customFormat="1" ht="90" customHeight="1">
      <c r="A48" s="29" t="s">
        <v>96</v>
      </c>
      <c r="B48" s="14" t="s">
        <v>199</v>
      </c>
      <c r="C48" s="53">
        <v>1400</v>
      </c>
      <c r="D48" s="18"/>
    </row>
    <row r="49" spans="1:4" s="10" customFormat="1" ht="28.5" customHeight="1">
      <c r="A49" s="29" t="s">
        <v>56</v>
      </c>
      <c r="B49" s="14" t="s">
        <v>47</v>
      </c>
      <c r="C49" s="53">
        <v>1500</v>
      </c>
      <c r="D49" s="18"/>
    </row>
    <row r="50" spans="1:4" s="10" customFormat="1" ht="104.25" customHeight="1">
      <c r="A50" s="62" t="s">
        <v>133</v>
      </c>
      <c r="B50" s="38" t="s">
        <v>200</v>
      </c>
      <c r="C50" s="53">
        <v>2900</v>
      </c>
      <c r="D50" s="18"/>
    </row>
    <row r="51" spans="1:4" s="10" customFormat="1" ht="33.75" customHeight="1">
      <c r="A51" s="29" t="s">
        <v>72</v>
      </c>
      <c r="B51" s="14" t="s">
        <v>73</v>
      </c>
      <c r="C51" s="53">
        <v>60</v>
      </c>
      <c r="D51" s="18"/>
    </row>
    <row r="52" spans="1:4" s="10" customFormat="1" ht="105" customHeight="1">
      <c r="A52" s="29" t="s">
        <v>174</v>
      </c>
      <c r="B52" s="14" t="s">
        <v>175</v>
      </c>
      <c r="C52" s="53">
        <v>40</v>
      </c>
      <c r="D52" s="18"/>
    </row>
    <row r="53" spans="1:4" s="10" customFormat="1" ht="48.75" customHeight="1">
      <c r="A53" s="26" t="s">
        <v>91</v>
      </c>
      <c r="B53" s="24" t="s">
        <v>104</v>
      </c>
      <c r="C53" s="56">
        <v>150</v>
      </c>
      <c r="D53" s="18"/>
    </row>
    <row r="54" spans="1:4" s="12" customFormat="1" ht="45" customHeight="1">
      <c r="A54" s="26" t="s">
        <v>202</v>
      </c>
      <c r="B54" s="22" t="s">
        <v>25</v>
      </c>
      <c r="C54" s="34">
        <f>C55+C58</f>
        <v>15200</v>
      </c>
      <c r="D54" s="18"/>
    </row>
    <row r="55" spans="1:4" s="10" customFormat="1" ht="104.25" customHeight="1">
      <c r="A55" s="27" t="s">
        <v>95</v>
      </c>
      <c r="B55" s="31" t="s">
        <v>105</v>
      </c>
      <c r="C55" s="32">
        <f>C56+C57</f>
        <v>12900</v>
      </c>
      <c r="D55" s="18"/>
    </row>
    <row r="56" spans="1:4" s="13" customFormat="1" ht="90" customHeight="1">
      <c r="A56" s="29" t="s">
        <v>83</v>
      </c>
      <c r="B56" s="20" t="s">
        <v>201</v>
      </c>
      <c r="C56" s="53">
        <v>700</v>
      </c>
      <c r="D56" s="19"/>
    </row>
    <row r="57" spans="1:4" s="10" customFormat="1" ht="75" customHeight="1">
      <c r="A57" s="29" t="s">
        <v>84</v>
      </c>
      <c r="B57" s="14" t="s">
        <v>203</v>
      </c>
      <c r="C57" s="53">
        <v>12200</v>
      </c>
      <c r="D57" s="18"/>
    </row>
    <row r="58" spans="1:4" s="13" customFormat="1" ht="33.75" customHeight="1">
      <c r="A58" s="27" t="s">
        <v>61</v>
      </c>
      <c r="B58" s="23" t="s">
        <v>80</v>
      </c>
      <c r="C58" s="32">
        <f>C59</f>
        <v>2300</v>
      </c>
      <c r="D58" s="19"/>
    </row>
    <row r="59" spans="1:4" s="10" customFormat="1" ht="62.25" customHeight="1">
      <c r="A59" s="29" t="s">
        <v>102</v>
      </c>
      <c r="B59" s="14" t="s">
        <v>98</v>
      </c>
      <c r="C59" s="53">
        <v>2300</v>
      </c>
      <c r="D59" s="18"/>
    </row>
    <row r="60" spans="1:4" s="12" customFormat="1" ht="30.75" customHeight="1">
      <c r="A60" s="26" t="s">
        <v>57</v>
      </c>
      <c r="B60" s="22" t="s">
        <v>43</v>
      </c>
      <c r="C60" s="34">
        <f>C61</f>
        <v>14500</v>
      </c>
      <c r="D60" s="18"/>
    </row>
    <row r="61" spans="1:4" s="13" customFormat="1" ht="37.5" customHeight="1">
      <c r="A61" s="27" t="s">
        <v>127</v>
      </c>
      <c r="B61" s="23" t="s">
        <v>128</v>
      </c>
      <c r="C61" s="32">
        <v>14500</v>
      </c>
      <c r="D61" s="19"/>
    </row>
    <row r="62" spans="1:4" s="12" customFormat="1" ht="31.5" customHeight="1">
      <c r="A62" s="26" t="s">
        <v>121</v>
      </c>
      <c r="B62" s="22" t="s">
        <v>26</v>
      </c>
      <c r="C62" s="34">
        <f>C63+C68+C70</f>
        <v>1500</v>
      </c>
      <c r="D62" s="18"/>
    </row>
    <row r="63" spans="1:4" s="13" customFormat="1" ht="23.25" customHeight="1">
      <c r="A63" s="27" t="s">
        <v>137</v>
      </c>
      <c r="B63" s="23" t="s">
        <v>204</v>
      </c>
      <c r="C63" s="32">
        <f>C64+C65+C66+C67</f>
        <v>725</v>
      </c>
      <c r="D63" s="19"/>
    </row>
    <row r="64" spans="1:4" s="10" customFormat="1" ht="45" customHeight="1">
      <c r="A64" s="29" t="s">
        <v>129</v>
      </c>
      <c r="B64" s="40" t="s">
        <v>130</v>
      </c>
      <c r="C64" s="53">
        <v>2</v>
      </c>
      <c r="D64" s="18"/>
    </row>
    <row r="65" spans="1:4" s="10" customFormat="1" ht="63" customHeight="1">
      <c r="A65" s="29" t="s">
        <v>22</v>
      </c>
      <c r="B65" s="39" t="s">
        <v>205</v>
      </c>
      <c r="C65" s="53">
        <v>33</v>
      </c>
      <c r="D65" s="18"/>
    </row>
    <row r="66" spans="1:4" s="10" customFormat="1" ht="34.5" customHeight="1">
      <c r="A66" s="29" t="s">
        <v>131</v>
      </c>
      <c r="B66" s="36" t="s">
        <v>135</v>
      </c>
      <c r="C66" s="53">
        <v>15</v>
      </c>
      <c r="D66" s="18"/>
    </row>
    <row r="67" spans="1:4" s="10" customFormat="1" ht="39.75" customHeight="1">
      <c r="A67" s="46" t="s">
        <v>132</v>
      </c>
      <c r="B67" s="38" t="s">
        <v>135</v>
      </c>
      <c r="C67" s="54">
        <v>675</v>
      </c>
      <c r="D67" s="18"/>
    </row>
    <row r="68" spans="1:4" s="10" customFormat="1" ht="21" customHeight="1">
      <c r="A68" s="27" t="s">
        <v>206</v>
      </c>
      <c r="B68" s="23" t="s">
        <v>207</v>
      </c>
      <c r="C68" s="32">
        <f>C69</f>
        <v>70</v>
      </c>
      <c r="D68" s="18"/>
    </row>
    <row r="69" spans="1:4" s="10" customFormat="1" ht="48" customHeight="1">
      <c r="A69" s="29" t="s">
        <v>134</v>
      </c>
      <c r="B69" s="20" t="s">
        <v>136</v>
      </c>
      <c r="C69" s="53">
        <v>70</v>
      </c>
      <c r="D69" s="18"/>
    </row>
    <row r="70" spans="1:4" s="10" customFormat="1" ht="32.25" customHeight="1">
      <c r="A70" s="50" t="s">
        <v>208</v>
      </c>
      <c r="B70" s="23" t="s">
        <v>186</v>
      </c>
      <c r="C70" s="32">
        <f>C71</f>
        <v>705</v>
      </c>
      <c r="D70" s="18"/>
    </row>
    <row r="71" spans="1:4" s="10" customFormat="1" ht="32.25" customHeight="1">
      <c r="A71" s="51" t="s">
        <v>187</v>
      </c>
      <c r="B71" s="20" t="s">
        <v>188</v>
      </c>
      <c r="C71" s="53">
        <v>705</v>
      </c>
      <c r="D71" s="18"/>
    </row>
    <row r="72" spans="1:4" s="12" customFormat="1" ht="21" customHeight="1">
      <c r="A72" s="26" t="s">
        <v>209</v>
      </c>
      <c r="B72" s="22" t="s">
        <v>33</v>
      </c>
      <c r="C72" s="34">
        <f>C73+C74</f>
        <v>1300</v>
      </c>
      <c r="D72" s="18"/>
    </row>
    <row r="73" spans="1:4" s="13" customFormat="1" ht="44.25" customHeight="1">
      <c r="A73" s="29" t="s">
        <v>142</v>
      </c>
      <c r="B73" s="20" t="s">
        <v>145</v>
      </c>
      <c r="C73" s="53">
        <v>50</v>
      </c>
      <c r="D73" s="19"/>
    </row>
    <row r="74" spans="1:4" s="10" customFormat="1" ht="19.5" customHeight="1">
      <c r="A74" s="29" t="s">
        <v>23</v>
      </c>
      <c r="B74" s="14" t="s">
        <v>2</v>
      </c>
      <c r="C74" s="53">
        <v>1250</v>
      </c>
      <c r="D74" s="18"/>
    </row>
    <row r="75" spans="1:4" s="12" customFormat="1" ht="18.75" customHeight="1">
      <c r="A75" s="26" t="s">
        <v>58</v>
      </c>
      <c r="B75" s="22" t="s">
        <v>27</v>
      </c>
      <c r="C75" s="34">
        <f>C76+C77+C80+C84+C87+C91+C92+C81</f>
        <v>8500</v>
      </c>
      <c r="D75" s="18"/>
    </row>
    <row r="76" spans="1:4" s="12" customFormat="1" ht="45.75" customHeight="1">
      <c r="A76" s="27" t="s">
        <v>53</v>
      </c>
      <c r="B76" s="23" t="s">
        <v>210</v>
      </c>
      <c r="C76" s="32">
        <v>350</v>
      </c>
      <c r="D76" s="18"/>
    </row>
    <row r="77" spans="1:4" s="13" customFormat="1" ht="35.25" customHeight="1">
      <c r="A77" s="27" t="s">
        <v>48</v>
      </c>
      <c r="B77" s="23" t="s">
        <v>41</v>
      </c>
      <c r="C77" s="32">
        <f>C78+C79</f>
        <v>140</v>
      </c>
      <c r="D77" s="19"/>
    </row>
    <row r="78" spans="1:4" s="10" customFormat="1" ht="30.75" customHeight="1">
      <c r="A78" s="29" t="s">
        <v>49</v>
      </c>
      <c r="B78" s="14" t="s">
        <v>42</v>
      </c>
      <c r="C78" s="53">
        <v>100</v>
      </c>
      <c r="D78" s="18"/>
    </row>
    <row r="79" spans="1:4" s="10" customFormat="1" ht="59.25" customHeight="1">
      <c r="A79" s="29" t="s">
        <v>50</v>
      </c>
      <c r="B79" s="14" t="s">
        <v>211</v>
      </c>
      <c r="C79" s="53">
        <v>40</v>
      </c>
      <c r="D79" s="18"/>
    </row>
    <row r="80" spans="1:4" s="13" customFormat="1" ht="78" customHeight="1">
      <c r="A80" s="27" t="s">
        <v>51</v>
      </c>
      <c r="B80" s="23" t="s">
        <v>126</v>
      </c>
      <c r="C80" s="32">
        <v>320</v>
      </c>
      <c r="D80" s="19"/>
    </row>
    <row r="81" spans="1:4" s="13" customFormat="1" ht="46.5" customHeight="1">
      <c r="A81" s="27" t="s">
        <v>160</v>
      </c>
      <c r="B81" s="23" t="s">
        <v>161</v>
      </c>
      <c r="C81" s="32">
        <f>C82+C83</f>
        <v>600</v>
      </c>
      <c r="D81" s="19"/>
    </row>
    <row r="82" spans="1:4" s="13" customFormat="1" ht="61.5" customHeight="1">
      <c r="A82" s="29" t="s">
        <v>74</v>
      </c>
      <c r="B82" s="20" t="s">
        <v>99</v>
      </c>
      <c r="C82" s="53">
        <v>550</v>
      </c>
      <c r="D82" s="19"/>
    </row>
    <row r="83" spans="1:4" s="13" customFormat="1" ht="62.25" customHeight="1">
      <c r="A83" s="29" t="s">
        <v>59</v>
      </c>
      <c r="B83" s="20" t="s">
        <v>100</v>
      </c>
      <c r="C83" s="53">
        <v>50</v>
      </c>
      <c r="D83" s="19"/>
    </row>
    <row r="84" spans="1:4" s="13" customFormat="1" ht="32.25" customHeight="1">
      <c r="A84" s="27" t="s">
        <v>158</v>
      </c>
      <c r="B84" s="23" t="s">
        <v>159</v>
      </c>
      <c r="C84" s="32">
        <f>C85+C86</f>
        <v>5140</v>
      </c>
      <c r="D84" s="19"/>
    </row>
    <row r="85" spans="1:4" s="13" customFormat="1" ht="48.75" customHeight="1">
      <c r="A85" s="29" t="s">
        <v>154</v>
      </c>
      <c r="B85" s="20" t="s">
        <v>155</v>
      </c>
      <c r="C85" s="53">
        <v>3690</v>
      </c>
      <c r="D85" s="19"/>
    </row>
    <row r="86" spans="1:4" s="13" customFormat="1" ht="33.75" customHeight="1">
      <c r="A86" s="29" t="s">
        <v>156</v>
      </c>
      <c r="B86" s="20" t="s">
        <v>157</v>
      </c>
      <c r="C86" s="53">
        <v>1450</v>
      </c>
      <c r="D86" s="19"/>
    </row>
    <row r="87" spans="1:4" s="13" customFormat="1" ht="37.5" customHeight="1">
      <c r="A87" s="27" t="s">
        <v>162</v>
      </c>
      <c r="B87" s="23" t="s">
        <v>163</v>
      </c>
      <c r="C87" s="32">
        <f>C88+C89+C90</f>
        <v>1700</v>
      </c>
      <c r="D87" s="19"/>
    </row>
    <row r="88" spans="1:4" s="13" customFormat="1" ht="48" customHeight="1">
      <c r="A88" s="29" t="s">
        <v>92</v>
      </c>
      <c r="B88" s="20" t="s">
        <v>101</v>
      </c>
      <c r="C88" s="53">
        <v>1000</v>
      </c>
      <c r="D88" s="19"/>
    </row>
    <row r="89" spans="1:4" s="13" customFormat="1" ht="45.75" customHeight="1">
      <c r="A89" s="29" t="s">
        <v>106</v>
      </c>
      <c r="B89" s="20" t="s">
        <v>101</v>
      </c>
      <c r="C89" s="53">
        <v>200</v>
      </c>
      <c r="D89" s="19"/>
    </row>
    <row r="90" spans="1:4" s="13" customFormat="1" ht="48" customHeight="1">
      <c r="A90" s="29" t="s">
        <v>93</v>
      </c>
      <c r="B90" s="20" t="s">
        <v>101</v>
      </c>
      <c r="C90" s="53">
        <v>500</v>
      </c>
      <c r="D90" s="19"/>
    </row>
    <row r="91" spans="1:4" s="13" customFormat="1" ht="59.25" customHeight="1">
      <c r="A91" s="27" t="s">
        <v>81</v>
      </c>
      <c r="B91" s="23" t="s">
        <v>213</v>
      </c>
      <c r="C91" s="32">
        <v>150</v>
      </c>
      <c r="D91" s="19"/>
    </row>
    <row r="92" spans="1:4" s="13" customFormat="1" ht="78.75" customHeight="1">
      <c r="A92" s="27" t="s">
        <v>94</v>
      </c>
      <c r="B92" s="23" t="s">
        <v>85</v>
      </c>
      <c r="C92" s="32">
        <v>100</v>
      </c>
      <c r="D92" s="19"/>
    </row>
    <row r="93" spans="1:4" s="12" customFormat="1" ht="16.5" customHeight="1">
      <c r="A93" s="26" t="s">
        <v>212</v>
      </c>
      <c r="B93" s="22" t="s">
        <v>34</v>
      </c>
      <c r="C93" s="34">
        <f>C94+C95+C96</f>
        <v>120000</v>
      </c>
      <c r="D93" s="18"/>
    </row>
    <row r="94" spans="1:4" s="10" customFormat="1" ht="34.5" customHeight="1">
      <c r="A94" s="29" t="s">
        <v>60</v>
      </c>
      <c r="B94" s="14" t="s">
        <v>86</v>
      </c>
      <c r="C94" s="53">
        <v>119990</v>
      </c>
      <c r="D94" s="18"/>
    </row>
    <row r="95" spans="1:4" s="10" customFormat="1" ht="33" customHeight="1">
      <c r="A95" s="29" t="s">
        <v>143</v>
      </c>
      <c r="B95" s="14" t="s">
        <v>144</v>
      </c>
      <c r="C95" s="53">
        <v>5</v>
      </c>
      <c r="D95" s="18"/>
    </row>
    <row r="96" spans="1:4" s="10" customFormat="1" ht="24" customHeight="1">
      <c r="A96" s="29" t="s">
        <v>147</v>
      </c>
      <c r="B96" s="14" t="s">
        <v>146</v>
      </c>
      <c r="C96" s="53">
        <v>5</v>
      </c>
      <c r="D96" s="18"/>
    </row>
    <row r="97" spans="1:4" s="42" customFormat="1" ht="30" customHeight="1">
      <c r="A97" s="37" t="s">
        <v>0</v>
      </c>
      <c r="B97" s="21" t="s">
        <v>89</v>
      </c>
      <c r="C97" s="52">
        <f>C98+C105+C107</f>
        <v>1164312.2</v>
      </c>
      <c r="D97" s="44"/>
    </row>
    <row r="98" spans="1:6" s="12" customFormat="1" ht="46.5" customHeight="1">
      <c r="A98" s="26" t="s">
        <v>1</v>
      </c>
      <c r="B98" s="22" t="s">
        <v>195</v>
      </c>
      <c r="C98" s="34">
        <f>C99+C100+C101+C102+C103+C104</f>
        <v>1167002.8</v>
      </c>
      <c r="D98" s="18"/>
      <c r="F98" s="43"/>
    </row>
    <row r="99" spans="1:4" s="13" customFormat="1" ht="48.75" customHeight="1">
      <c r="A99" s="27" t="s">
        <v>97</v>
      </c>
      <c r="B99" s="23" t="s">
        <v>52</v>
      </c>
      <c r="C99" s="32">
        <v>909872</v>
      </c>
      <c r="D99" s="19"/>
    </row>
    <row r="100" spans="1:4" s="13" customFormat="1" ht="62.25" customHeight="1">
      <c r="A100" s="27" t="s">
        <v>166</v>
      </c>
      <c r="B100" s="23" t="s">
        <v>167</v>
      </c>
      <c r="C100" s="32">
        <v>18065.6</v>
      </c>
      <c r="D100" s="19"/>
    </row>
    <row r="101" spans="1:4" s="13" customFormat="1" ht="51" customHeight="1">
      <c r="A101" s="27" t="s">
        <v>190</v>
      </c>
      <c r="B101" s="23" t="s">
        <v>71</v>
      </c>
      <c r="C101" s="32">
        <v>236269</v>
      </c>
      <c r="D101" s="65"/>
    </row>
    <row r="102" spans="1:4" s="13" customFormat="1" ht="93.75" customHeight="1">
      <c r="A102" s="27" t="s">
        <v>168</v>
      </c>
      <c r="B102" s="23" t="s">
        <v>169</v>
      </c>
      <c r="C102" s="32">
        <v>238.4</v>
      </c>
      <c r="D102" s="65"/>
    </row>
    <row r="103" spans="1:6" s="13" customFormat="1" ht="109.5" customHeight="1">
      <c r="A103" s="27" t="s">
        <v>176</v>
      </c>
      <c r="B103" s="49" t="s">
        <v>196</v>
      </c>
      <c r="C103" s="32">
        <v>1699.6</v>
      </c>
      <c r="D103" s="65"/>
      <c r="F103" s="48"/>
    </row>
    <row r="104" spans="1:4" s="13" customFormat="1" ht="63.75" customHeight="1">
      <c r="A104" s="27" t="s">
        <v>177</v>
      </c>
      <c r="B104" s="23" t="s">
        <v>197</v>
      </c>
      <c r="C104" s="32">
        <v>858.2</v>
      </c>
      <c r="D104" s="65"/>
    </row>
    <row r="105" spans="1:4" s="13" customFormat="1" ht="122.25" customHeight="1">
      <c r="A105" s="26" t="s">
        <v>178</v>
      </c>
      <c r="B105" s="22" t="s">
        <v>189</v>
      </c>
      <c r="C105" s="34">
        <f>C106</f>
        <v>304.2</v>
      </c>
      <c r="D105" s="65"/>
    </row>
    <row r="106" spans="1:4" s="13" customFormat="1" ht="36.75" customHeight="1">
      <c r="A106" s="27" t="s">
        <v>179</v>
      </c>
      <c r="B106" s="23" t="s">
        <v>180</v>
      </c>
      <c r="C106" s="32">
        <v>304.2</v>
      </c>
      <c r="D106" s="65"/>
    </row>
    <row r="107" spans="1:4" s="13" customFormat="1" ht="61.5" customHeight="1">
      <c r="A107" s="26" t="s">
        <v>181</v>
      </c>
      <c r="B107" s="22" t="s">
        <v>184</v>
      </c>
      <c r="C107" s="34">
        <f>C108</f>
        <v>-2994.8</v>
      </c>
      <c r="D107" s="65"/>
    </row>
    <row r="108" spans="1:4" s="13" customFormat="1" ht="64.5" customHeight="1">
      <c r="A108" s="27" t="s">
        <v>182</v>
      </c>
      <c r="B108" s="23" t="s">
        <v>183</v>
      </c>
      <c r="C108" s="32">
        <v>-2994.8</v>
      </c>
      <c r="D108" s="65"/>
    </row>
    <row r="109" spans="1:8" s="11" customFormat="1" ht="22.5" customHeight="1">
      <c r="A109" s="68" t="s">
        <v>185</v>
      </c>
      <c r="B109" s="69"/>
      <c r="C109" s="57">
        <f>C97+C9</f>
        <v>3495764.2</v>
      </c>
      <c r="D109" s="65"/>
      <c r="E109" s="42"/>
      <c r="F109" s="42"/>
      <c r="G109" s="42"/>
      <c r="H109" s="42"/>
    </row>
    <row r="110" spans="3:4" ht="12.75">
      <c r="C110" s="33"/>
      <c r="D110" s="65"/>
    </row>
    <row r="114" ht="12.75">
      <c r="A114" s="8"/>
    </row>
    <row r="116" spans="2:3" ht="12.75">
      <c r="B116" s="30"/>
      <c r="C116" s="8"/>
    </row>
  </sheetData>
  <sheetProtection/>
  <mergeCells count="7">
    <mergeCell ref="A6:C6"/>
    <mergeCell ref="D101:D110"/>
    <mergeCell ref="B1:C1"/>
    <mergeCell ref="B2:C2"/>
    <mergeCell ref="B4:C4"/>
    <mergeCell ref="B3:C3"/>
    <mergeCell ref="A109:B109"/>
  </mergeCells>
  <printOptions horizontalCentered="1"/>
  <pageMargins left="0.83" right="0.3937007874015748" top="0.7874015748031497" bottom="0.7874015748031497" header="0" footer="0"/>
  <pageSetup fitToHeight="3" horizontalDpi="600" verticalDpi="600" orientation="portrait" paperSize="9" r:id="rId1"/>
  <headerFooter alignWithMargins="0">
    <oddHeader>&amp;L&amp;8&amp;C&amp;8&amp;R&amp;8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13">
      <selection activeCell="I37" sqref="I37"/>
    </sheetView>
  </sheetViews>
  <sheetFormatPr defaultColWidth="9.00390625" defaultRowHeight="12.75"/>
  <cols>
    <col min="1" max="1" width="48.25390625" style="0" customWidth="1"/>
    <col min="2" max="2" width="14.375" style="0" customWidth="1"/>
  </cols>
  <sheetData>
    <row r="2" spans="1:2" ht="21" customHeight="1">
      <c r="A2" s="2" t="s">
        <v>67</v>
      </c>
      <c r="B2" s="3">
        <v>77328</v>
      </c>
    </row>
    <row r="3" spans="1:2" ht="12.75">
      <c r="A3" t="s">
        <v>64</v>
      </c>
      <c r="B3">
        <v>474802</v>
      </c>
    </row>
    <row r="4" spans="1:2" ht="12.75">
      <c r="A4" t="s">
        <v>65</v>
      </c>
      <c r="B4">
        <v>116055</v>
      </c>
    </row>
    <row r="5" spans="1:2" ht="12.75">
      <c r="A5" t="s">
        <v>66</v>
      </c>
      <c r="B5">
        <v>137000</v>
      </c>
    </row>
    <row r="6" spans="1:2" ht="12.75">
      <c r="A6" t="s">
        <v>68</v>
      </c>
      <c r="B6">
        <v>25270</v>
      </c>
    </row>
    <row r="7" spans="1:2" ht="12.75">
      <c r="A7" t="s">
        <v>24</v>
      </c>
      <c r="B7">
        <v>26986</v>
      </c>
    </row>
    <row r="8" spans="1:2" ht="12.75">
      <c r="A8" t="s">
        <v>62</v>
      </c>
      <c r="B8">
        <v>29991</v>
      </c>
    </row>
    <row r="9" spans="1:2" ht="12.75">
      <c r="A9" t="s">
        <v>63</v>
      </c>
      <c r="B9">
        <v>82125</v>
      </c>
    </row>
    <row r="10" spans="1:2" ht="12.75">
      <c r="A10" t="s">
        <v>69</v>
      </c>
      <c r="B10">
        <v>1331518</v>
      </c>
    </row>
    <row r="22" ht="15.75">
      <c r="A22" s="4" t="s">
        <v>70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Мухаметова</cp:lastModifiedBy>
  <cp:lastPrinted>2013-10-04T06:40:00Z</cp:lastPrinted>
  <dcterms:created xsi:type="dcterms:W3CDTF">2002-10-08T15:02:13Z</dcterms:created>
  <dcterms:modified xsi:type="dcterms:W3CDTF">2013-10-10T06:46:01Z</dcterms:modified>
  <cp:category/>
  <cp:version/>
  <cp:contentType/>
  <cp:contentStatus/>
</cp:coreProperties>
</file>