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15" windowWidth="28455" windowHeight="11445"/>
  </bookViews>
  <sheets>
    <sheet name="1. Доходы бюджета" sheetId="2" r:id="rId1"/>
    <sheet name="2. Расходы бюджета" sheetId="3" r:id="rId2"/>
    <sheet name="3. Источники финансирования" sheetId="5" r:id="rId3"/>
  </sheets>
  <definedNames>
    <definedName name="_xlnm._FilterDatabase" localSheetId="0" hidden="1">'1. Доходы бюджета'!$A$14:$H$148</definedName>
    <definedName name="_xlnm.Print_Titles" localSheetId="0">'1. Доходы бюджета'!$12:$14</definedName>
    <definedName name="_xlnm.Print_Titles" localSheetId="1">'2. Расходы бюджета'!$3:$5</definedName>
    <definedName name="_xlnm.Print_Area" localSheetId="2">'3. Источники финансирования'!$A$1:$F$20</definedName>
  </definedNames>
  <calcPr calcId="125725"/>
</workbook>
</file>

<file path=xl/calcChain.xml><?xml version="1.0" encoding="utf-8"?>
<calcChain xmlns="http://schemas.openxmlformats.org/spreadsheetml/2006/main">
  <c r="F82" i="2"/>
  <c r="F80"/>
  <c r="F76"/>
  <c r="E73"/>
  <c r="F73" s="1"/>
  <c r="F62"/>
  <c r="F55" l="1"/>
  <c r="E50"/>
  <c r="F50" s="1"/>
  <c r="F24"/>
  <c r="E6" i="3" l="1"/>
  <c r="E13" i="5" s="1"/>
  <c r="E12" s="1"/>
  <c r="D6" i="3"/>
  <c r="D13" i="5" s="1"/>
  <c r="D12" s="1"/>
  <c r="E15" i="2" l="1"/>
  <c r="D15"/>
  <c r="F15" l="1"/>
  <c r="D186" i="3"/>
  <c r="D11" i="5"/>
  <c r="D10" s="1"/>
  <c r="D9" s="1"/>
  <c r="D6" s="1"/>
  <c r="E186" i="3"/>
  <c r="E11" i="5"/>
  <c r="E10" s="1"/>
  <c r="E9" l="1"/>
  <c r="E6" s="1"/>
  <c r="F6" s="1"/>
</calcChain>
</file>

<file path=xl/sharedStrings.xml><?xml version="1.0" encoding="utf-8"?>
<sst xmlns="http://schemas.openxmlformats.org/spreadsheetml/2006/main" count="1017" uniqueCount="534">
  <si>
    <t xml:space="preserve"> ОТЧЕТ ОБ ИСПОЛНЕНИИ БЮДЖЕТА</t>
  </si>
  <si>
    <t>КОДЫ</t>
  </si>
  <si>
    <t>Форма по ОКУД</t>
  </si>
  <si>
    <t>0503117</t>
  </si>
  <si>
    <t>на 1 сентября 2021 г.</t>
  </si>
  <si>
    <t>Дата</t>
  </si>
  <si>
    <t>01.09.2021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</si>
  <si>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</si>
  <si>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</si>
  <si>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</si>
  <si>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</si>
  <si>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</si>
  <si>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</si>
  <si>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</si>
  <si>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</si>
  <si>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</si>
  <si>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</si>
  <si>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</si>
  <si>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</si>
  <si>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</si>
  <si>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</si>
  <si>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</si>
  <si>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</si>
  <si>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</si>
  <si>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</si>
  <si>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</si>
  <si>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</si>
  <si>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</si>
  <si>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</si>
  <si>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</si>
  <si>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</si>
  <si>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</si>
  <si>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</si>
  <si>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</si>
  <si>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</si>
  <si>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</si>
  <si>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</si>
  <si>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</si>
  <si>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</si>
  <si>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</si>
  <si>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</si>
  <si>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</si>
  <si>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</si>
  <si>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</si>
  <si>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</si>
  <si>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</si>
  <si>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</si>
  <si>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</si>
  <si>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</si>
  <si>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</si>
  <si>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</si>
  <si>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</si>
  <si>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</si>
  <si>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</si>
  <si>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</si>
  <si>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</si>
  <si>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</si>
  <si>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</si>
  <si>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</si>
  <si>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</si>
  <si>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</si>
  <si>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</si>
  <si>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</si>
  <si>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</si>
  <si>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</si>
  <si>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</si>
  <si>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</si>
  <si>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</si>
  <si>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</si>
  <si>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</si>
  <si>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</si>
  <si>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</si>
  <si>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</si>
  <si>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</si>
  <si>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</si>
  <si>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</si>
  <si>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</si>
  <si>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</si>
  <si>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</si>
  <si>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</si>
  <si>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</si>
  <si>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</si>
  <si>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</si>
  <si>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</si>
  <si>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</si>
  <si>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</si>
  <si>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</si>
  <si>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</si>
  <si>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</si>
  <si>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</si>
  <si>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</si>
  <si>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</si>
  <si>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</si>
  <si>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</si>
  <si>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</si>
  <si>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</si>
  <si>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</si>
  <si>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</si>
  <si>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</si>
  <si>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</si>
  <si>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</si>
  <si>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</si>
  <si>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</si>
  <si>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</si>
  <si>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</si>
  <si>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</si>
  <si>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</si>
  <si>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</si>
  <si>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</si>
  <si>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</si>
  <si>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</si>
  <si>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</si>
  <si>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</si>
  <si>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</si>
  <si>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</si>
  <si>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</si>
  <si>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</si>
  <si>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</si>
  <si>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</si>
  <si>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</si>
  <si>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</si>
  <si>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</si>
  <si>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</si>
  <si>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</si>
  <si>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</si>
  <si>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</si>
  <si>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</si>
  <si>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</si>
  <si>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</si>
  <si>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</si>
  <si>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</si>
  <si>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</si>
  <si>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</si>
  <si>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</si>
  <si>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</si>
  <si>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</si>
  <si>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</si>
  <si>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</si>
  <si>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</si>
  <si>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</si>
  <si>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</si>
  <si>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</si>
  <si>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</si>
  <si>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</si>
  <si>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</si>
  <si>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</si>
  <si>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</si>
  <si>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</si>
  <si>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</si>
  <si>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</si>
  <si>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</si>
  <si>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</si>
  <si>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</si>
  <si>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</si>
  <si>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</si>
  <si>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</si>
  <si>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</si>
  <si>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</si>
  <si>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</si>
  <si>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</si>
  <si>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</si>
  <si>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</si>
  <si>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</si>
  <si>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</si>
  <si>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</si>
  <si>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</si>
  <si>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</si>
  <si>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</si>
  <si>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</si>
  <si>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</si>
  <si>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00011601150010000140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</si>
  <si>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</si>
  <si>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</si>
  <si>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</si>
  <si>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</si>
  <si>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</si>
  <si>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</si>
  <si>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</si>
  <si>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</si>
  <si>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</si>
  <si>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</si>
  <si>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</si>
  <si>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</si>
  <si>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</si>
  <si>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00011603100010000140</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</si>
  <si>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</si>
  <si>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</si>
  <si>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</si>
  <si>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</si>
  <si>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</si>
  <si>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</si>
  <si>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</si>
  <si>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</si>
  <si>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</si>
  <si>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</si>
  <si>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</si>
  <si>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</si>
  <si>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</si>
  <si>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</si>
  <si>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</si>
  <si>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</si>
  <si>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</si>
  <si>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</si>
  <si>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</si>
  <si>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</si>
  <si>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</si>
  <si>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</si>
  <si>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</si>
  <si>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</si>
  <si>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</si>
  <si>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</si>
  <si>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</si>
  <si>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</si>
  <si>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</si>
  <si>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</si>
  <si>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</si>
  <si>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</si>
  <si>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</si>
  <si>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</si>
  <si>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</si>
  <si>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</si>
  <si>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</si>
  <si>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</si>
  <si>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</si>
  <si>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</si>
  <si>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</si>
  <si>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</si>
  <si>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</si>
  <si>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</si>
  <si>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</si>
  <si>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</si>
  <si>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</si>
  <si>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00020235469000000150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</si>
  <si>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</si>
  <si>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</si>
  <si>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</si>
  <si>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</si>
  <si>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</si>
  <si>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</si>
  <si>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</si>
  <si>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</si>
  <si>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</si>
  <si>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</si>
  <si>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</si>
  <si>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</si>
  <si>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</si>
  <si>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00020704000040000150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</si>
  <si>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</si>
  <si>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</si>
  <si>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</si>
  <si>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</si>
  <si>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</si>
  <si>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</si>
  <si>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</si>
  <si>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</si>
  <si>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</si>
  <si>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</si>
  <si>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</si>
  <si>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</si>
  <si>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</si>
  <si>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</si>
  <si>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</si>
  <si>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</si>
  <si>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</si>
  <si>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</si>
  <si>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</si>
  <si>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</si>
  <si>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</si>
  <si>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</si>
  <si>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</si>
  <si>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</si>
  <si>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</si>
  <si>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</si>
  <si>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</si>
  <si>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</si>
  <si>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</si>
  <si>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</si>
  <si>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</si>
  <si>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</si>
  <si>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</si>
  <si>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</si>
  <si>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</si>
  <si>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</si>
  <si>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</si>
  <si>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</si>
  <si>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</si>
  <si>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</si>
  <si>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</si>
  <si>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</si>
  <si>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</si>
  <si>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</si>
  <si>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</si>
  <si>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</si>
  <si>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</si>
  <si>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</si>
  <si>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</si>
  <si>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</si>
  <si>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</si>
  <si>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</si>
  <si>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</si>
  <si>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</si>
  <si>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</si>
  <si>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</si>
  <si>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</si>
  <si>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</si>
  <si>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</si>
  <si>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</si>
  <si>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</si>
  <si>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</si>
  <si>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</si>
  <si>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</si>
  <si>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</si>
  <si>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</si>
  <si>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</si>
  <si>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</si>
  <si>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</si>
  <si>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</si>
  <si>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</si>
  <si>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</si>
  <si>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</si>
  <si>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</si>
  <si>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</si>
  <si>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</si>
  <si>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</si>
  <si>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</si>
  <si>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</si>
  <si>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</si>
  <si>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</si>
  <si>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</si>
  <si>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</si>
  <si>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</si>
  <si>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</si>
  <si>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</si>
  <si>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</si>
  <si>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</si>
  <si>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</si>
  <si>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</si>
  <si>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</si>
  <si>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</si>
  <si>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</si>
  <si>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</si>
  <si>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</si>
  <si>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</si>
  <si>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</si>
  <si>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</si>
  <si>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</si>
  <si>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</si>
  <si>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</si>
  <si>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</si>
  <si>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</si>
  <si>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</si>
  <si>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</si>
  <si>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</si>
  <si>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</si>
  <si>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</si>
  <si>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</si>
  <si>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</si>
  <si>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</si>
  <si>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</si>
  <si>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</si>
  <si>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</si>
  <si>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</si>
  <si>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</si>
  <si>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</si>
  <si>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</si>
  <si>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</si>
  <si>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</si>
  <si>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</si>
  <si>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</si>
  <si>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</si>
  <si>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</si>
  <si>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</si>
  <si>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</si>
  <si>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</si>
  <si>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</si>
  <si>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</si>
  <si>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</si>
  <si>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</si>
  <si>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</si>
  <si>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</si>
  <si>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</si>
  <si>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</si>
  <si>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</si>
  <si>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</si>
  <si>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</si>
  <si>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</si>
  <si>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</si>
  <si>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</si>
  <si>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</si>
  <si>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</si>
  <si>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</si>
  <si>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</si>
  <si>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</si>
  <si>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</si>
  <si>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</si>
  <si>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</si>
  <si>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</si>
  <si>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</si>
  <si>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</si>
  <si>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</si>
  <si>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</si>
  <si>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</si>
  <si>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</si>
  <si>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</si>
  <si>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</si>
  <si>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</si>
  <si>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</si>
  <si>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</si>
  <si>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</si>
  <si>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</si>
  <si>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</si>
  <si>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</si>
  <si>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</si>
  <si>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</si>
  <si>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</si>
  <si>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</si>
  <si>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</si>
  <si>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</si>
  <si>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</si>
  <si>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</si>
  <si>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</si>
  <si>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</si>
  <si>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</si>
  <si>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</si>
  <si>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</si>
  <si>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</si>
  <si>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</si>
  <si>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</si>
  <si>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</si>
  <si>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</si>
  <si>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</si>
  <si>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</si>
  <si>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</si>
  <si>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</si>
  <si>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</si>
  <si>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</si>
  <si>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</si>
  <si>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</si>
  <si>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</si>
  <si>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</si>
  <si>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</si>
  <si>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</si>
  <si>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</si>
  <si>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</si>
  <si>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</si>
  <si>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</si>
  <si>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</si>
  <si>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</si>
  <si>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</si>
  <si>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</si>
  <si>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</si>
  <si>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</si>
  <si>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</si>
  <si>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</si>
  <si>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</si>
  <si>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</si>
  <si>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</si>
  <si>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</si>
  <si>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</si>
  <si>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</si>
  <si>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</si>
  <si>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</si>
  <si>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</si>
  <si>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</si>
  <si>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</si>
  <si>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</si>
  <si>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</si>
  <si>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</si>
  <si>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</si>
  <si>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</si>
  <si>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</si>
  <si>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</si>
  <si>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</si>
  <si>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</si>
  <si>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</si>
  <si>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</si>
  <si>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</si>
  <si>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</si>
  <si>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</si>
  <si>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</si>
  <si>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</si>
  <si>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</si>
  <si>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</si>
  <si>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</si>
  <si>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</si>
  <si>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</si>
  <si>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</si>
  <si>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</si>
  <si>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</si>
  <si>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</si>
  <si>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</si>
  <si>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</si>
  <si>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</si>
  <si>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</si>
  <si>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</si>
  <si>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</si>
  <si>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</si>
  <si>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</si>
  <si>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</si>
  <si>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</si>
  <si>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</si>
  <si>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</si>
  <si>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</si>
  <si>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</si>
  <si>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</si>
  <si>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</si>
  <si>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</si>
  <si>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</si>
  <si>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</si>
  <si>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</si>
  <si>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</si>
  <si>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</si>
  <si>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</si>
  <si>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</si>
  <si>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</si>
  <si>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</si>
  <si>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</si>
  <si>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</si>
  <si>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</si>
  <si>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</si>
  <si>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</si>
  <si>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</si>
  <si>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</si>
  <si>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</si>
  <si>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</si>
  <si>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</si>
  <si>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</si>
  <si>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</si>
  <si>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</si>
  <si>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</si>
  <si>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</si>
  <si>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</si>
  <si>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"_____" ________________ 2021 г.</t>
  </si>
  <si>
    <t>00011201010016000120</t>
  </si>
</sst>
</file>

<file path=xl/styles.xml><?xml version="1.0" encoding="utf-8"?>
<styleSheet xmlns="http://schemas.openxmlformats.org/spreadsheetml/2006/main">
  <numFmts count="1">
    <numFmt numFmtId="43" formatCode="_-* #,##0.00\ _₽_-;\-* #,##0.00\ _₽_-;_-* &quot;-&quot;??\ _₽_-;_-@_-"/>
  </numFmts>
  <fonts count="54">
    <font>
      <sz val="11"/>
      <name val="Calibri"/>
      <family val="2"/>
      <scheme val="minor"/>
    </font>
    <font>
      <sz val="11"/>
      <color theme="1"/>
      <name val="Calibri"/>
      <family val="2"/>
      <charset val="204"/>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b/>
      <sz val="8"/>
      <color rgb="FF000000"/>
      <name val="Cambria"/>
      <family val="1"/>
      <charset val="204"/>
    </font>
    <font>
      <sz val="8"/>
      <color rgb="FF000000"/>
      <name val="Cambria"/>
      <family val="1"/>
      <charset val="204"/>
    </font>
    <font>
      <sz val="7"/>
      <color rgb="FF000000"/>
      <name val="Cambria"/>
      <family val="1"/>
      <charset val="204"/>
    </font>
    <font>
      <sz val="11"/>
      <color rgb="FF000000"/>
      <name val="Cambria"/>
      <family val="1"/>
      <charset val="204"/>
    </font>
    <font>
      <sz val="9"/>
      <color rgb="FF000000"/>
      <name val="Cambria"/>
      <family val="1"/>
      <charset val="204"/>
    </font>
    <font>
      <i/>
      <sz val="9"/>
      <color rgb="FF000000"/>
      <name val="Cambria"/>
      <family val="1"/>
      <charset val="204"/>
    </font>
    <font>
      <i/>
      <sz val="11"/>
      <color rgb="FF000000"/>
      <name val="Cambria"/>
      <family val="1"/>
      <charset val="204"/>
    </font>
    <font>
      <sz val="10"/>
      <color rgb="FF000000"/>
      <name val="Arial"/>
      <family val="2"/>
    </font>
    <font>
      <sz val="10"/>
      <color rgb="FF000000"/>
      <name val="Arial"/>
      <family val="2"/>
      <charset val="204"/>
    </font>
    <font>
      <sz val="11"/>
      <color rgb="FF000000"/>
      <name val="Calibri"/>
      <family val="2"/>
      <scheme val="minor"/>
    </font>
    <font>
      <sz val="11"/>
      <color rgb="FF000000"/>
      <name val="Arial"/>
      <family val="2"/>
    </font>
    <font>
      <sz val="11"/>
      <color rgb="FF000000"/>
      <name val="Arial"/>
      <family val="2"/>
      <charset val="204"/>
    </font>
    <font>
      <sz val="10"/>
      <color rgb="FF000000"/>
      <name val="Cambria"/>
      <family val="1"/>
      <charset val="204"/>
    </font>
    <font>
      <b/>
      <sz val="10"/>
      <color rgb="FF000000"/>
      <name val="Arial Cyr"/>
      <family val="2"/>
    </font>
    <font>
      <b/>
      <sz val="12"/>
      <color rgb="FF000000"/>
      <name val="Arial Cyr"/>
    </font>
    <font>
      <b/>
      <sz val="12"/>
      <color rgb="FF000000"/>
      <name val="Arial Cyr"/>
      <family val="2"/>
    </font>
    <font>
      <b/>
      <i/>
      <sz val="11"/>
      <color rgb="FF000000"/>
      <name val="Arial"/>
      <family val="2"/>
    </font>
    <font>
      <b/>
      <sz val="10"/>
      <color rgb="FF000000"/>
      <name val="Cambria"/>
      <family val="1"/>
      <charset val="204"/>
    </font>
    <font>
      <b/>
      <sz val="10"/>
      <color rgb="FF000000"/>
      <name val="Times New Roman"/>
      <family val="2"/>
    </font>
    <font>
      <sz val="10"/>
      <color rgb="FF000000"/>
      <name val="Arial Cyr"/>
      <family val="2"/>
    </font>
    <font>
      <b/>
      <i/>
      <sz val="10"/>
      <color rgb="FF000000"/>
      <name val="Times New Roman"/>
      <family val="2"/>
    </font>
    <font>
      <b/>
      <sz val="10"/>
      <color rgb="FF000000"/>
      <name val="Arial Cyr"/>
    </font>
    <font>
      <b/>
      <i/>
      <sz val="11"/>
      <color rgb="FF000000"/>
      <name val="Arial"/>
      <family val="2"/>
      <charset val="204"/>
    </font>
    <font>
      <b/>
      <sz val="10"/>
      <color rgb="FF000000"/>
      <name val="Arial"/>
      <family val="2"/>
    </font>
    <font>
      <b/>
      <sz val="10"/>
      <color rgb="FF000000"/>
      <name val="Times New Roman"/>
      <family val="1"/>
      <charset val="204"/>
    </font>
    <font>
      <sz val="8"/>
      <color rgb="FF000000"/>
      <name val="Cambria"/>
      <family val="2"/>
    </font>
    <font>
      <b/>
      <i/>
      <sz val="10"/>
      <color rgb="FF000000"/>
      <name val="Arial"/>
      <family val="2"/>
    </font>
    <font>
      <b/>
      <i/>
      <sz val="10"/>
      <color rgb="FF000000"/>
      <name val="Times New Roman"/>
      <family val="1"/>
      <charset val="204"/>
    </font>
    <font>
      <sz val="10"/>
      <color rgb="FF000000"/>
      <name val="Times New Roman"/>
      <family val="2"/>
    </font>
    <font>
      <sz val="10"/>
      <color rgb="FF000000"/>
      <name val="Times New Roman"/>
      <family val="1"/>
      <charset val="204"/>
    </font>
    <font>
      <b/>
      <i/>
      <sz val="10"/>
      <color rgb="FF000000"/>
      <name val="Arial Cyr"/>
    </font>
    <font>
      <sz val="10"/>
      <color rgb="FF000000"/>
      <name val="Arial Cyr"/>
    </font>
    <font>
      <sz val="10"/>
      <color rgb="FF000000"/>
      <name val="Cambria"/>
      <family val="2"/>
    </font>
    <font>
      <b/>
      <i/>
      <sz val="10"/>
      <color rgb="FF000000"/>
      <name val="Arial Cyr"/>
      <family val="2"/>
    </font>
    <font>
      <sz val="9"/>
      <color rgb="FF000000"/>
      <name val="Cambria"/>
      <family val="2"/>
    </font>
    <font>
      <sz val="6"/>
      <color rgb="FF000000"/>
      <name val="Cambria"/>
      <family val="1"/>
      <charset val="204"/>
    </font>
    <font>
      <i/>
      <sz val="9"/>
      <color rgb="FF000000"/>
      <name val="Cambria"/>
      <family val="2"/>
    </font>
    <font>
      <sz val="7"/>
      <color rgb="FF000000"/>
      <name val="Cambria"/>
      <family val="2"/>
    </font>
  </fonts>
  <fills count="5">
    <fill>
      <patternFill patternType="none"/>
    </fill>
    <fill>
      <patternFill patternType="gray125"/>
    </fill>
    <fill>
      <patternFill patternType="solid">
        <fgColor rgb="FFC0C0C0"/>
      </patternFill>
    </fill>
    <fill>
      <patternFill patternType="solid">
        <fgColor rgb="FFCCCCCC"/>
      </patternFill>
    </fill>
    <fill>
      <patternFill patternType="solid">
        <fgColor rgb="FFFFFF99"/>
      </patternFill>
    </fill>
  </fills>
  <borders count="19">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s>
  <cellStyleXfs count="300">
    <xf numFmtId="0" fontId="0" fillId="0" borderId="0"/>
    <xf numFmtId="0" fontId="2" fillId="0" borderId="1">
      <alignment horizontal="center" vertical="center"/>
    </xf>
    <xf numFmtId="0" fontId="2" fillId="0" borderId="1">
      <alignment vertical="center"/>
    </xf>
    <xf numFmtId="0" fontId="3" fillId="0" borderId="1">
      <alignment vertical="center" wrapText="1"/>
    </xf>
    <xf numFmtId="49" fontId="3" fillId="0" borderId="1">
      <alignment vertical="center" wrapText="1"/>
    </xf>
    <xf numFmtId="0" fontId="4" fillId="0" borderId="1">
      <alignment horizontal="center" vertical="center" wrapText="1"/>
    </xf>
    <xf numFmtId="0" fontId="3" fillId="0" borderId="1">
      <alignment horizontal="right" vertical="center"/>
    </xf>
    <xf numFmtId="0" fontId="5" fillId="0" borderId="1">
      <alignment vertical="center"/>
    </xf>
    <xf numFmtId="0" fontId="6" fillId="0" borderId="1">
      <alignment horizontal="center" vertical="center"/>
    </xf>
    <xf numFmtId="0" fontId="3" fillId="0" borderId="1">
      <alignment vertical="center"/>
    </xf>
    <xf numFmtId="0" fontId="3" fillId="0" borderId="2">
      <alignment horizontal="center" vertical="center"/>
    </xf>
    <xf numFmtId="0" fontId="6" fillId="0" borderId="1">
      <alignment vertical="center"/>
    </xf>
    <xf numFmtId="49" fontId="3" fillId="0" borderId="3">
      <alignment horizontal="center" vertical="center" shrinkToFit="1"/>
    </xf>
    <xf numFmtId="0" fontId="7" fillId="0" borderId="1">
      <alignment horizontal="center" vertical="center"/>
    </xf>
    <xf numFmtId="0" fontId="3" fillId="0" borderId="4">
      <alignment horizontal="center" vertical="center"/>
    </xf>
    <xf numFmtId="1" fontId="3" fillId="0" borderId="4">
      <alignment horizontal="center" vertical="center"/>
    </xf>
    <xf numFmtId="0" fontId="3" fillId="0" borderId="1">
      <alignment horizontal="left" vertical="center" wrapText="1"/>
    </xf>
    <xf numFmtId="0" fontId="3" fillId="0" borderId="5">
      <alignment horizontal="left" vertical="center" wrapText="1"/>
    </xf>
    <xf numFmtId="1" fontId="3" fillId="0" borderId="4">
      <alignment horizontal="center" vertical="center" wrapText="1" shrinkToFit="1"/>
    </xf>
    <xf numFmtId="1" fontId="3" fillId="0" borderId="6">
      <alignment horizontal="center" vertical="center" shrinkToFit="1"/>
    </xf>
    <xf numFmtId="49" fontId="3" fillId="0" borderId="4">
      <alignment horizontal="center" vertical="center"/>
    </xf>
    <xf numFmtId="0" fontId="3" fillId="0" borderId="7">
      <alignment horizontal="center" vertical="center"/>
    </xf>
    <xf numFmtId="0" fontId="2" fillId="0" borderId="1">
      <alignment horizontal="center" vertical="center" wrapText="1"/>
    </xf>
    <xf numFmtId="0" fontId="2" fillId="0" borderId="1">
      <alignment vertical="center" wrapText="1"/>
    </xf>
    <xf numFmtId="0" fontId="3" fillId="0" borderId="8">
      <alignment horizontal="center" vertical="center" wrapText="1"/>
    </xf>
    <xf numFmtId="0" fontId="3" fillId="0" borderId="1">
      <alignment horizontal="center" vertical="center" wrapText="1"/>
    </xf>
    <xf numFmtId="0" fontId="3" fillId="0" borderId="2">
      <alignment horizontal="center" vertical="center" wrapText="1"/>
    </xf>
    <xf numFmtId="0" fontId="3" fillId="0" borderId="1">
      <alignment horizontal="center" vertical="center"/>
    </xf>
    <xf numFmtId="49" fontId="8" fillId="0" borderId="9">
      <alignment vertical="center" wrapTex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49" fontId="9" fillId="0" borderId="12">
      <alignment horizontal="left" vertical="center" wrapText="1" indent="1"/>
    </xf>
    <xf numFmtId="1" fontId="9" fillId="0" borderId="10">
      <alignment horizontal="center" vertical="center" shrinkToFit="1"/>
    </xf>
    <xf numFmtId="1" fontId="9" fillId="0" borderId="8">
      <alignment horizontal="center" vertical="center" shrinkToFit="1"/>
    </xf>
    <xf numFmtId="4" fontId="9" fillId="0" borderId="8">
      <alignment horizontal="right" vertical="center" shrinkToFit="1"/>
    </xf>
    <xf numFmtId="4" fontId="9" fillId="0" borderId="11">
      <alignment horizontal="right" vertical="center" shrinkToFit="1"/>
    </xf>
    <xf numFmtId="4" fontId="9" fillId="0" borderId="1">
      <alignment horizontal="right" vertical="center" shrinkToFit="1"/>
    </xf>
    <xf numFmtId="0" fontId="8" fillId="0" borderId="1">
      <alignment vertical="center"/>
    </xf>
    <xf numFmtId="0" fontId="8" fillId="0" borderId="13">
      <alignment vertical="center"/>
    </xf>
    <xf numFmtId="0" fontId="8" fillId="0" borderId="1">
      <alignment horizontal="left" vertical="center" wrapText="1"/>
    </xf>
    <xf numFmtId="0" fontId="8" fillId="0" borderId="1">
      <alignment vertical="center" wrapText="1"/>
    </xf>
    <xf numFmtId="0" fontId="3" fillId="0" borderId="5">
      <alignment vertical="center"/>
    </xf>
    <xf numFmtId="0" fontId="10" fillId="0" borderId="1">
      <alignment horizontal="right" vertical="center"/>
    </xf>
    <xf numFmtId="0" fontId="3" fillId="0" borderId="14">
      <alignment horizontal="center" vertical="center" wrapText="1"/>
    </xf>
    <xf numFmtId="0" fontId="3" fillId="0" borderId="15">
      <alignment horizontal="center" vertical="center" wrapText="1"/>
    </xf>
    <xf numFmtId="0" fontId="15" fillId="0" borderId="0"/>
    <xf numFmtId="0" fontId="15" fillId="0" borderId="0"/>
    <xf numFmtId="0" fontId="15" fillId="0" borderId="0"/>
    <xf numFmtId="0" fontId="11" fillId="0" borderId="1"/>
    <xf numFmtId="0" fontId="11" fillId="0" borderId="1"/>
    <xf numFmtId="0" fontId="12" fillId="2" borderId="1"/>
    <xf numFmtId="0" fontId="13" fillId="2" borderId="1"/>
    <xf numFmtId="0" fontId="14" fillId="0" borderId="1"/>
    <xf numFmtId="0" fontId="12" fillId="2" borderId="1">
      <alignment shrinkToFit="1"/>
    </xf>
    <xf numFmtId="1" fontId="3" fillId="0" borderId="4">
      <alignment horizontal="center" vertical="center" shrinkToFit="1"/>
    </xf>
    <xf numFmtId="0" fontId="13" fillId="2" borderId="1">
      <alignment shrinkToFit="1"/>
    </xf>
    <xf numFmtId="0" fontId="16" fillId="0" borderId="1">
      <alignment horizontal="center" vertical="center" wrapText="1"/>
    </xf>
    <xf numFmtId="0" fontId="16" fillId="0" borderId="1">
      <alignment vertical="center"/>
    </xf>
    <xf numFmtId="0" fontId="15" fillId="0" borderId="1"/>
    <xf numFmtId="0" fontId="17" fillId="0" borderId="5">
      <alignment vertical="center"/>
    </xf>
    <xf numFmtId="0" fontId="17" fillId="0" borderId="1">
      <alignment vertical="center"/>
    </xf>
    <xf numFmtId="0" fontId="18" fillId="0" borderId="1">
      <alignment horizontal="right" vertical="center"/>
    </xf>
    <xf numFmtId="0" fontId="19" fillId="0" borderId="1">
      <alignment vertical="center"/>
    </xf>
    <xf numFmtId="0" fontId="17" fillId="0" borderId="14">
      <alignment horizontal="center" vertical="center" wrapText="1"/>
    </xf>
    <xf numFmtId="0" fontId="17" fillId="0" borderId="15">
      <alignment horizontal="center" vertical="center" wrapText="1"/>
    </xf>
    <xf numFmtId="0" fontId="17" fillId="0" borderId="8">
      <alignment horizontal="center" vertical="center" wrapText="1"/>
    </xf>
    <xf numFmtId="0" fontId="17" fillId="0" borderId="1">
      <alignment horizontal="center" vertical="center" wrapText="1"/>
    </xf>
    <xf numFmtId="0" fontId="17" fillId="0" borderId="2">
      <alignment horizontal="center" vertical="center" wrapText="1"/>
    </xf>
    <xf numFmtId="0" fontId="17" fillId="0" borderId="1">
      <alignment horizontal="center" vertical="center"/>
    </xf>
    <xf numFmtId="49" fontId="20" fillId="0" borderId="9">
      <alignment vertical="center" wrapText="1"/>
    </xf>
    <xf numFmtId="1" fontId="20" fillId="0" borderId="10">
      <alignment horizontal="center" vertical="center" shrinkToFit="1"/>
    </xf>
    <xf numFmtId="1" fontId="20" fillId="0" borderId="8">
      <alignment horizontal="center" vertical="center" shrinkToFit="1"/>
    </xf>
    <xf numFmtId="4" fontId="20" fillId="0" borderId="8">
      <alignment horizontal="right" vertical="center" shrinkToFit="1"/>
    </xf>
    <xf numFmtId="4" fontId="20" fillId="0" borderId="11">
      <alignment horizontal="right" vertical="center" shrinkToFit="1"/>
    </xf>
    <xf numFmtId="4" fontId="20" fillId="0" borderId="1">
      <alignment horizontal="right" vertical="center" shrinkToFit="1"/>
    </xf>
    <xf numFmtId="49" fontId="21" fillId="0" borderId="12">
      <alignment horizontal="left" vertical="center" wrapText="1" indent="1"/>
    </xf>
    <xf numFmtId="1" fontId="21" fillId="0" borderId="10">
      <alignment horizontal="center" vertical="center" shrinkToFit="1"/>
    </xf>
    <xf numFmtId="1" fontId="21" fillId="0" borderId="8">
      <alignment horizontal="center" vertical="center" shrinkToFit="1"/>
    </xf>
    <xf numFmtId="4" fontId="21" fillId="0" borderId="8">
      <alignment horizontal="right" vertical="center" shrinkToFit="1"/>
    </xf>
    <xf numFmtId="4" fontId="21" fillId="0" borderId="11">
      <alignment horizontal="right" vertical="center" shrinkToFit="1"/>
    </xf>
    <xf numFmtId="4" fontId="21" fillId="0" borderId="1">
      <alignment horizontal="right" vertical="center" shrinkToFit="1"/>
    </xf>
    <xf numFmtId="0" fontId="20" fillId="0" borderId="1">
      <alignment vertical="center"/>
    </xf>
    <xf numFmtId="0" fontId="20" fillId="0" borderId="13">
      <alignment vertical="center"/>
    </xf>
    <xf numFmtId="0" fontId="20" fillId="0" borderId="1">
      <alignment horizontal="left" vertical="center" wrapText="1"/>
    </xf>
    <xf numFmtId="0" fontId="20" fillId="0" borderId="1">
      <alignment vertical="center" wrapText="1"/>
    </xf>
    <xf numFmtId="0" fontId="15" fillId="0" borderId="1"/>
    <xf numFmtId="0" fontId="15" fillId="0" borderId="1"/>
    <xf numFmtId="1" fontId="17" fillId="0" borderId="4">
      <alignment horizontal="center" vertical="center" wrapText="1" shrinkToFit="1"/>
    </xf>
    <xf numFmtId="1" fontId="17" fillId="0" borderId="4">
      <alignment horizontal="center" vertical="center" wrapText="1" shrinkToFit="1"/>
    </xf>
    <xf numFmtId="0" fontId="23" fillId="0" borderId="1"/>
    <xf numFmtId="0" fontId="24" fillId="0" borderId="1"/>
    <xf numFmtId="0" fontId="24" fillId="0" borderId="1"/>
    <xf numFmtId="0" fontId="24" fillId="0" borderId="1"/>
    <xf numFmtId="0" fontId="24" fillId="0" borderId="1"/>
    <xf numFmtId="0" fontId="25" fillId="0" borderId="1"/>
    <xf numFmtId="0" fontId="23" fillId="0" borderId="1"/>
    <xf numFmtId="0" fontId="24" fillId="0" borderId="1"/>
    <xf numFmtId="0" fontId="24" fillId="0" borderId="1"/>
    <xf numFmtId="0" fontId="24" fillId="0" borderId="1"/>
    <xf numFmtId="0" fontId="24" fillId="0" borderId="1"/>
    <xf numFmtId="0" fontId="25" fillId="0" borderId="1"/>
    <xf numFmtId="0" fontId="15" fillId="0" borderId="1"/>
    <xf numFmtId="0" fontId="26" fillId="3" borderId="1">
      <alignment horizontal="left"/>
      <protection locked="0"/>
    </xf>
    <xf numFmtId="0" fontId="23" fillId="2" borderId="1"/>
    <xf numFmtId="0" fontId="27" fillId="3" borderId="1">
      <alignment horizontal="left"/>
      <protection locked="0"/>
    </xf>
    <xf numFmtId="0" fontId="28" fillId="2" borderId="1"/>
    <xf numFmtId="0" fontId="27" fillId="3" borderId="1">
      <alignment horizontal="left"/>
      <protection locked="0"/>
    </xf>
    <xf numFmtId="0" fontId="28" fillId="2" borderId="1"/>
    <xf numFmtId="0" fontId="25" fillId="2" borderId="1"/>
    <xf numFmtId="0" fontId="29" fillId="0" borderId="8">
      <alignment horizontal="center" vertical="center" wrapText="1"/>
    </xf>
    <xf numFmtId="0" fontId="30" fillId="0" borderId="1">
      <alignment horizontal="center" wrapText="1"/>
    </xf>
    <xf numFmtId="0" fontId="16" fillId="0" borderId="1">
      <alignment horizontal="center" vertical="center"/>
    </xf>
    <xf numFmtId="0" fontId="16" fillId="0" borderId="1">
      <alignment horizontal="center" vertical="center"/>
    </xf>
    <xf numFmtId="0" fontId="31" fillId="0" borderId="1">
      <alignment horizontal="center" wrapText="1"/>
    </xf>
    <xf numFmtId="0" fontId="32" fillId="2" borderId="8">
      <alignment horizontal="left" vertical="center" wrapText="1"/>
    </xf>
    <xf numFmtId="0" fontId="30" fillId="0" borderId="1">
      <alignment horizontal="center"/>
    </xf>
    <xf numFmtId="0" fontId="33" fillId="0" borderId="1">
      <alignment vertical="center"/>
    </xf>
    <xf numFmtId="0" fontId="33" fillId="0" borderId="1">
      <alignment vertical="center"/>
    </xf>
    <xf numFmtId="0" fontId="31" fillId="0" borderId="1">
      <alignment horizontal="center"/>
    </xf>
    <xf numFmtId="0" fontId="34" fillId="0" borderId="8">
      <alignment horizontal="left" vertical="top" wrapText="1"/>
    </xf>
    <xf numFmtId="0" fontId="30" fillId="0" borderId="1">
      <alignment horizontal="center"/>
    </xf>
    <xf numFmtId="0" fontId="17" fillId="0" borderId="1">
      <alignment vertical="center"/>
    </xf>
    <xf numFmtId="0" fontId="17" fillId="0" borderId="1">
      <alignment vertical="center"/>
    </xf>
    <xf numFmtId="0" fontId="35" fillId="0" borderId="1">
      <alignment horizontal="right"/>
    </xf>
    <xf numFmtId="0" fontId="26" fillId="3" borderId="5">
      <alignment horizontal="left"/>
      <protection locked="0"/>
    </xf>
    <xf numFmtId="0" fontId="36" fillId="0" borderId="8">
      <alignment horizontal="left" vertical="top" wrapText="1"/>
    </xf>
    <xf numFmtId="0" fontId="27" fillId="3" borderId="5">
      <alignment horizontal="left"/>
      <protection locked="0"/>
    </xf>
    <xf numFmtId="0" fontId="17" fillId="0" borderId="1">
      <alignment horizontal="left" vertical="center" wrapText="1"/>
    </xf>
    <xf numFmtId="0" fontId="27" fillId="3" borderId="5">
      <alignment horizontal="left"/>
      <protection locked="0"/>
    </xf>
    <xf numFmtId="0" fontId="17" fillId="0" borderId="1">
      <alignment horizontal="left" vertical="center" wrapText="1"/>
    </xf>
    <xf numFmtId="0" fontId="29" fillId="0" borderId="8">
      <alignment horizontal="center" vertical="center" wrapText="1"/>
    </xf>
    <xf numFmtId="0" fontId="37" fillId="0" borderId="8">
      <alignment horizontal="center" vertical="center" wrapText="1"/>
    </xf>
    <xf numFmtId="0" fontId="17" fillId="0" borderId="8">
      <alignment horizontal="center" vertical="center" wrapText="1"/>
    </xf>
    <xf numFmtId="0" fontId="17" fillId="0" borderId="8">
      <alignment horizontal="center" vertical="center" wrapText="1"/>
    </xf>
    <xf numFmtId="0" fontId="29" fillId="0" borderId="8">
      <alignment horizontal="center" vertical="center" wrapText="1"/>
    </xf>
    <xf numFmtId="0" fontId="26" fillId="3" borderId="16">
      <alignment horizontal="left"/>
      <protection locked="0"/>
    </xf>
    <xf numFmtId="49" fontId="32" fillId="2" borderId="8">
      <alignment horizontal="left" vertical="center" wrapText="1"/>
    </xf>
    <xf numFmtId="0" fontId="27" fillId="3" borderId="16">
      <alignment horizontal="left"/>
      <protection locked="0"/>
    </xf>
    <xf numFmtId="0" fontId="20" fillId="2" borderId="1"/>
    <xf numFmtId="0" fontId="27" fillId="3" borderId="16">
      <alignment horizontal="left"/>
      <protection locked="0"/>
    </xf>
    <xf numFmtId="0" fontId="20" fillId="2" borderId="1"/>
    <xf numFmtId="0" fontId="29" fillId="0" borderId="8">
      <alignment horizontal="center" vertical="center" shrinkToFit="1"/>
    </xf>
    <xf numFmtId="49" fontId="32" fillId="2" borderId="8">
      <alignment horizontal="center" vertical="center" wrapText="1"/>
    </xf>
    <xf numFmtId="0" fontId="38" fillId="2" borderId="8">
      <alignment horizontal="left" vertical="center" wrapText="1"/>
    </xf>
    <xf numFmtId="49" fontId="20" fillId="0" borderId="9">
      <alignment vertical="center" wrapText="1"/>
    </xf>
    <xf numFmtId="0" fontId="38" fillId="2" borderId="8">
      <alignment horizontal="left" vertical="center" wrapText="1"/>
    </xf>
    <xf numFmtId="49" fontId="20" fillId="0" borderId="9">
      <alignment vertical="center" wrapText="1"/>
    </xf>
    <xf numFmtId="49" fontId="35" fillId="0" borderId="8">
      <alignment horizontal="left" vertical="top" wrapText="1"/>
    </xf>
    <xf numFmtId="49" fontId="39" fillId="0" borderId="8">
      <alignment horizontal="center" vertical="center" wrapText="1"/>
    </xf>
    <xf numFmtId="49" fontId="40" fillId="0" borderId="8">
      <alignment horizontal="left" vertical="center" wrapText="1"/>
    </xf>
    <xf numFmtId="49" fontId="21" fillId="0" borderId="12">
      <alignment horizontal="left" vertical="center" wrapText="1" indent="1"/>
    </xf>
    <xf numFmtId="49" fontId="40" fillId="0" borderId="8">
      <alignment horizontal="left" vertical="center" wrapText="1"/>
    </xf>
    <xf numFmtId="49" fontId="21" fillId="0" borderId="12">
      <alignment horizontal="left" vertical="center" wrapText="1" indent="1"/>
    </xf>
    <xf numFmtId="0" fontId="41" fillId="0" borderId="5">
      <alignment vertical="center"/>
    </xf>
    <xf numFmtId="49" fontId="42" fillId="0" borderId="8">
      <alignment horizontal="center" vertical="center" wrapText="1"/>
    </xf>
    <xf numFmtId="0" fontId="43" fillId="0" borderId="8">
      <alignment horizontal="left" vertical="center" wrapText="1"/>
    </xf>
    <xf numFmtId="0" fontId="20" fillId="0" borderId="1">
      <alignment vertical="center"/>
    </xf>
    <xf numFmtId="0" fontId="43" fillId="0" borderId="8">
      <alignment horizontal="left" vertical="center" wrapText="1"/>
    </xf>
    <xf numFmtId="0" fontId="20" fillId="0" borderId="1">
      <alignment vertical="center"/>
    </xf>
    <xf numFmtId="0" fontId="41" fillId="0" borderId="8">
      <alignment horizontal="center" vertical="center" wrapText="1"/>
    </xf>
    <xf numFmtId="49" fontId="44" fillId="0" borderId="8">
      <alignment horizontal="left" vertical="center" wrapText="1"/>
    </xf>
    <xf numFmtId="49" fontId="23" fillId="0" borderId="8">
      <alignment horizontal="center" vertical="center" wrapText="1"/>
    </xf>
    <xf numFmtId="49" fontId="45" fillId="0" borderId="8">
      <alignment horizontal="left" vertical="center" wrapText="1"/>
    </xf>
    <xf numFmtId="0" fontId="19" fillId="0" borderId="1"/>
    <xf numFmtId="49" fontId="45" fillId="0" borderId="8">
      <alignment horizontal="left" vertical="center" wrapText="1"/>
    </xf>
    <xf numFmtId="0" fontId="19" fillId="0" borderId="1"/>
    <xf numFmtId="0" fontId="35" fillId="0" borderId="1">
      <alignment horizontal="left" wrapText="1"/>
    </xf>
    <xf numFmtId="0" fontId="23" fillId="0" borderId="1"/>
    <xf numFmtId="0" fontId="27" fillId="3" borderId="17">
      <alignment horizontal="left"/>
      <protection locked="0"/>
    </xf>
    <xf numFmtId="0" fontId="16" fillId="0" borderId="1">
      <alignment vertical="center"/>
    </xf>
    <xf numFmtId="0" fontId="27" fillId="3" borderId="17">
      <alignment horizontal="left"/>
      <protection locked="0"/>
    </xf>
    <xf numFmtId="0" fontId="16" fillId="0" borderId="1">
      <alignment vertical="center"/>
    </xf>
    <xf numFmtId="0" fontId="31" fillId="0" borderId="1">
      <alignment horizontal="center" wrapText="1"/>
    </xf>
    <xf numFmtId="0" fontId="32" fillId="2" borderId="8">
      <alignment horizontal="left" vertical="center"/>
    </xf>
    <xf numFmtId="4" fontId="32" fillId="2" borderId="8">
      <alignment horizontal="right" vertical="center" shrinkToFit="1"/>
    </xf>
    <xf numFmtId="0" fontId="38" fillId="2" borderId="8">
      <alignment horizontal="left" vertical="center"/>
    </xf>
    <xf numFmtId="0" fontId="17" fillId="0" borderId="1">
      <alignment vertical="center" wrapText="1"/>
    </xf>
    <xf numFmtId="0" fontId="38" fillId="2" borderId="8">
      <alignment horizontal="left" vertical="center"/>
    </xf>
    <xf numFmtId="0" fontId="17" fillId="0" borderId="1">
      <alignment vertical="center" wrapText="1"/>
    </xf>
    <xf numFmtId="0" fontId="31" fillId="0" borderId="1">
      <alignment horizontal="center"/>
    </xf>
    <xf numFmtId="4" fontId="39" fillId="0" borderId="8">
      <alignment horizontal="right" vertical="center" shrinkToFit="1"/>
    </xf>
    <xf numFmtId="49" fontId="38" fillId="2" borderId="8">
      <alignment horizontal="center" vertical="center"/>
    </xf>
    <xf numFmtId="0" fontId="17" fillId="0" borderId="2">
      <alignment horizontal="center" vertical="center" wrapText="1"/>
    </xf>
    <xf numFmtId="49" fontId="38" fillId="2" borderId="8">
      <alignment horizontal="center" vertical="center"/>
    </xf>
    <xf numFmtId="0" fontId="17" fillId="0" borderId="2">
      <alignment horizontal="center" vertical="center" wrapText="1"/>
    </xf>
    <xf numFmtId="0" fontId="35" fillId="0" borderId="1">
      <alignment horizontal="right"/>
    </xf>
    <xf numFmtId="4" fontId="42" fillId="0" borderId="8">
      <alignment horizontal="right" vertical="center" shrinkToFit="1"/>
    </xf>
    <xf numFmtId="49" fontId="37" fillId="0" borderId="8">
      <alignment horizontal="center" vertical="center" wrapText="1"/>
    </xf>
    <xf numFmtId="1" fontId="20" fillId="0" borderId="10">
      <alignment horizontal="center" vertical="center" shrinkToFit="1"/>
    </xf>
    <xf numFmtId="1" fontId="20" fillId="0" borderId="10">
      <alignment horizontal="center" vertical="center" shrinkToFit="1"/>
    </xf>
    <xf numFmtId="0" fontId="35" fillId="0" borderId="8">
      <alignment horizontal="left" vertical="top" wrapText="1"/>
    </xf>
    <xf numFmtId="4" fontId="23" fillId="0" borderId="8">
      <alignment horizontal="right" vertical="center" shrinkToFit="1"/>
    </xf>
    <xf numFmtId="49" fontId="46" fillId="0" borderId="8">
      <alignment horizontal="center" vertical="center" wrapText="1"/>
    </xf>
    <xf numFmtId="1" fontId="21" fillId="0" borderId="10">
      <alignment horizontal="center" vertical="center" shrinkToFit="1"/>
    </xf>
    <xf numFmtId="1" fontId="21" fillId="0" borderId="10">
      <alignment horizontal="center" vertical="center" shrinkToFit="1"/>
    </xf>
    <xf numFmtId="0" fontId="25" fillId="0" borderId="1"/>
    <xf numFmtId="49" fontId="35" fillId="0" borderId="8">
      <alignment horizontal="center" vertical="center" wrapText="1"/>
    </xf>
    <xf numFmtId="10" fontId="32" fillId="2" borderId="8">
      <alignment horizontal="right" vertical="center" shrinkToFit="1"/>
    </xf>
    <xf numFmtId="49" fontId="47" fillId="0" borderId="8">
      <alignment horizontal="center" vertical="center" wrapText="1"/>
    </xf>
    <xf numFmtId="0" fontId="20" fillId="0" borderId="13">
      <alignment vertical="center"/>
    </xf>
    <xf numFmtId="0" fontId="20" fillId="0" borderId="13">
      <alignment vertical="center"/>
    </xf>
    <xf numFmtId="0" fontId="48" fillId="0" borderId="1">
      <alignment vertical="center"/>
    </xf>
    <xf numFmtId="0" fontId="32" fillId="2" borderId="8">
      <alignment horizontal="center" vertical="center"/>
    </xf>
    <xf numFmtId="10" fontId="39" fillId="0" borderId="8">
      <alignment horizontal="right" vertical="center" shrinkToFit="1"/>
    </xf>
    <xf numFmtId="0" fontId="38" fillId="2" borderId="8">
      <alignment horizontal="center" vertical="center"/>
    </xf>
    <xf numFmtId="0" fontId="28" fillId="2" borderId="1">
      <alignment shrinkToFit="1"/>
    </xf>
    <xf numFmtId="0" fontId="38" fillId="2" borderId="8">
      <alignment horizontal="center" vertical="center"/>
    </xf>
    <xf numFmtId="0" fontId="28" fillId="2" borderId="1">
      <alignment shrinkToFit="1"/>
    </xf>
    <xf numFmtId="4" fontId="29" fillId="4" borderId="8">
      <alignment horizontal="right" vertical="top" shrinkToFit="1"/>
    </xf>
    <xf numFmtId="10" fontId="42" fillId="0" borderId="8">
      <alignment horizontal="right" vertical="center" shrinkToFit="1"/>
    </xf>
    <xf numFmtId="4" fontId="38" fillId="2" borderId="8">
      <alignment horizontal="right" vertical="center" shrinkToFit="1"/>
    </xf>
    <xf numFmtId="1" fontId="20" fillId="0" borderId="8">
      <alignment horizontal="center" vertical="center" shrinkToFit="1"/>
    </xf>
    <xf numFmtId="4" fontId="38" fillId="2" borderId="8">
      <alignment horizontal="right" vertical="center" shrinkToFit="1"/>
    </xf>
    <xf numFmtId="1" fontId="20" fillId="0" borderId="8">
      <alignment horizontal="center" vertical="center" shrinkToFit="1"/>
    </xf>
    <xf numFmtId="0" fontId="35" fillId="0" borderId="1">
      <alignment horizontal="left" wrapText="1"/>
    </xf>
    <xf numFmtId="10" fontId="23" fillId="0" borderId="8">
      <alignment horizontal="right" vertical="center" shrinkToFit="1"/>
    </xf>
    <xf numFmtId="4" fontId="37" fillId="0" borderId="8">
      <alignment horizontal="right" vertical="center" shrinkToFit="1"/>
    </xf>
    <xf numFmtId="1" fontId="21" fillId="0" borderId="8">
      <alignment horizontal="center" vertical="center" shrinkToFit="1"/>
    </xf>
    <xf numFmtId="1" fontId="21" fillId="0" borderId="8">
      <alignment horizontal="center" vertical="center" shrinkToFit="1"/>
    </xf>
    <xf numFmtId="0" fontId="25" fillId="0" borderId="1">
      <protection locked="0"/>
    </xf>
    <xf numFmtId="4" fontId="49" fillId="0" borderId="8">
      <alignment horizontal="right" vertical="center" shrinkToFit="1"/>
    </xf>
    <xf numFmtId="0" fontId="31" fillId="0" borderId="1">
      <alignment horizontal="center" wrapText="1"/>
    </xf>
    <xf numFmtId="4" fontId="46" fillId="0" borderId="8">
      <alignment horizontal="right" vertical="center" shrinkToFit="1"/>
    </xf>
    <xf numFmtId="49" fontId="17" fillId="0" borderId="1">
      <alignment vertical="center" wrapText="1"/>
    </xf>
    <xf numFmtId="49" fontId="17" fillId="0" borderId="1">
      <alignment vertical="center" wrapText="1"/>
    </xf>
    <xf numFmtId="0" fontId="35" fillId="0" borderId="18"/>
    <xf numFmtId="4" fontId="35" fillId="0" borderId="8">
      <alignment horizontal="right" vertical="center" shrinkToFit="1"/>
    </xf>
    <xf numFmtId="0" fontId="31" fillId="0" borderId="1">
      <alignment horizontal="center"/>
    </xf>
    <xf numFmtId="4" fontId="47" fillId="0" borderId="8">
      <alignment horizontal="right" vertical="center" shrinkToFit="1"/>
    </xf>
    <xf numFmtId="0" fontId="33" fillId="0" borderId="1">
      <alignment horizontal="center" vertical="center"/>
    </xf>
    <xf numFmtId="0" fontId="33" fillId="0" borderId="1">
      <alignment horizontal="center" vertical="center"/>
    </xf>
    <xf numFmtId="0" fontId="35" fillId="0" borderId="1"/>
    <xf numFmtId="0" fontId="35" fillId="0" borderId="1">
      <alignment horizontal="right"/>
    </xf>
    <xf numFmtId="10" fontId="38" fillId="2" borderId="8">
      <alignment horizontal="right" vertical="center" shrinkToFit="1"/>
    </xf>
    <xf numFmtId="0" fontId="28" fillId="0" borderId="1">
      <alignment horizontal="center" vertical="center"/>
    </xf>
    <xf numFmtId="10" fontId="38" fillId="2" borderId="8">
      <alignment horizontal="right" vertical="center" shrinkToFit="1"/>
    </xf>
    <xf numFmtId="0" fontId="28" fillId="0" borderId="1">
      <alignment horizontal="center" vertical="center"/>
    </xf>
    <xf numFmtId="10" fontId="32" fillId="2" borderId="8">
      <alignment horizontal="right" vertical="center" shrinkToFit="1"/>
    </xf>
    <xf numFmtId="10" fontId="29" fillId="0" borderId="8">
      <alignment horizontal="right" vertical="center" shrinkToFit="1"/>
    </xf>
    <xf numFmtId="0" fontId="25" fillId="0" borderId="1"/>
    <xf numFmtId="10" fontId="37" fillId="0" borderId="8">
      <alignment horizontal="right" vertical="center" shrinkToFit="1"/>
    </xf>
    <xf numFmtId="0" fontId="17" fillId="0" borderId="5">
      <alignment horizontal="left" vertical="center" wrapText="1"/>
    </xf>
    <xf numFmtId="0" fontId="17" fillId="0" borderId="5">
      <alignment horizontal="left" vertical="center" wrapText="1"/>
    </xf>
    <xf numFmtId="0" fontId="41" fillId="0" borderId="2">
      <alignment horizontal="center" vertical="center" wrapText="1"/>
    </xf>
    <xf numFmtId="10" fontId="46" fillId="0" borderId="8">
      <alignment horizontal="right" vertical="center" shrinkToFit="1"/>
    </xf>
    <xf numFmtId="4" fontId="20" fillId="0" borderId="8">
      <alignment horizontal="right" vertical="center" shrinkToFit="1"/>
    </xf>
    <xf numFmtId="4" fontId="20" fillId="0" borderId="8">
      <alignment horizontal="right" vertical="center" shrinkToFit="1"/>
    </xf>
    <xf numFmtId="1" fontId="50" fillId="0" borderId="8">
      <alignment horizontal="center" vertical="center" shrinkToFit="1"/>
      <protection locked="0"/>
    </xf>
    <xf numFmtId="4" fontId="21" fillId="0" borderId="8">
      <alignment horizontal="right" vertical="center" shrinkToFit="1"/>
    </xf>
    <xf numFmtId="4" fontId="21" fillId="0" borderId="8">
      <alignment horizontal="right" vertical="center" shrinkToFit="1"/>
    </xf>
    <xf numFmtId="10" fontId="35" fillId="0" borderId="8">
      <alignment horizontal="right" vertical="center" shrinkToFit="1"/>
    </xf>
    <xf numFmtId="0" fontId="51" fillId="0" borderId="1">
      <alignment horizontal="center" vertical="center" wrapText="1"/>
    </xf>
    <xf numFmtId="0" fontId="51" fillId="0" borderId="1">
      <alignment horizontal="center" vertical="center" wrapText="1"/>
    </xf>
    <xf numFmtId="1" fontId="52" fillId="0" borderId="8">
      <alignment horizontal="center" vertical="center" shrinkToFit="1"/>
    </xf>
    <xf numFmtId="0" fontId="17" fillId="0" borderId="1">
      <alignment horizontal="right" vertical="center"/>
    </xf>
    <xf numFmtId="0" fontId="17" fillId="0" borderId="1">
      <alignment horizontal="right" vertical="center"/>
    </xf>
    <xf numFmtId="0" fontId="17" fillId="0" borderId="2">
      <alignment horizontal="center" vertical="center"/>
    </xf>
    <xf numFmtId="0" fontId="17" fillId="0" borderId="2">
      <alignment horizontal="center" vertical="center"/>
    </xf>
    <xf numFmtId="49" fontId="17" fillId="0" borderId="3">
      <alignment horizontal="center" vertical="center" shrinkToFit="1"/>
    </xf>
    <xf numFmtId="49" fontId="17" fillId="0" borderId="3">
      <alignment horizontal="center" vertical="center" shrinkToFit="1"/>
    </xf>
    <xf numFmtId="0" fontId="17" fillId="0" borderId="4">
      <alignment horizontal="center" vertical="center"/>
    </xf>
    <xf numFmtId="0" fontId="17" fillId="0" borderId="4">
      <alignment horizontal="center" vertical="center"/>
    </xf>
    <xf numFmtId="4" fontId="50" fillId="0" borderId="8">
      <alignment horizontal="right" vertical="center" shrinkToFit="1"/>
      <protection locked="0"/>
    </xf>
    <xf numFmtId="1" fontId="17" fillId="0" borderId="4">
      <alignment horizontal="center" vertical="center"/>
    </xf>
    <xf numFmtId="1" fontId="17" fillId="0" borderId="4">
      <alignment horizontal="center" vertical="center"/>
    </xf>
    <xf numFmtId="4" fontId="52" fillId="0" borderId="8">
      <alignment horizontal="right" vertical="center" shrinkToFit="1"/>
    </xf>
    <xf numFmtId="1" fontId="17" fillId="0" borderId="4">
      <alignment horizontal="center" vertical="center" shrinkToFit="1"/>
    </xf>
    <xf numFmtId="1" fontId="17" fillId="0" borderId="4">
      <alignment horizontal="center" vertical="center" shrinkToFit="1"/>
    </xf>
    <xf numFmtId="1" fontId="17" fillId="0" borderId="6">
      <alignment horizontal="center" vertical="center" shrinkToFit="1"/>
    </xf>
    <xf numFmtId="1" fontId="17" fillId="0" borderId="6">
      <alignment horizontal="center" vertical="center" shrinkToFit="1"/>
    </xf>
    <xf numFmtId="49" fontId="17" fillId="0" borderId="4">
      <alignment horizontal="center" vertical="center"/>
    </xf>
    <xf numFmtId="49" fontId="17" fillId="0" borderId="4">
      <alignment horizontal="center" vertical="center"/>
    </xf>
    <xf numFmtId="0" fontId="17" fillId="0" borderId="7">
      <alignment horizontal="center" vertical="center"/>
    </xf>
    <xf numFmtId="0" fontId="17" fillId="0" borderId="7">
      <alignment horizontal="center" vertical="center"/>
    </xf>
    <xf numFmtId="0" fontId="16" fillId="0" borderId="1">
      <alignment horizontal="center" vertical="center" wrapText="1"/>
    </xf>
    <xf numFmtId="4" fontId="20" fillId="0" borderId="11">
      <alignment horizontal="right" vertical="center" shrinkToFit="1"/>
    </xf>
    <xf numFmtId="4" fontId="21" fillId="0" borderId="11">
      <alignment horizontal="right" vertical="center" shrinkToFit="1"/>
    </xf>
    <xf numFmtId="4" fontId="21" fillId="0" borderId="11">
      <alignment horizontal="right" vertical="center" shrinkToFit="1"/>
    </xf>
    <xf numFmtId="0" fontId="20" fillId="0" borderId="1">
      <alignment horizontal="left" vertical="center" wrapText="1"/>
    </xf>
    <xf numFmtId="0" fontId="19" fillId="0" borderId="1">
      <alignment vertical="center"/>
    </xf>
    <xf numFmtId="0" fontId="16" fillId="0" borderId="1">
      <alignment vertical="center" wrapText="1"/>
    </xf>
    <xf numFmtId="0" fontId="16" fillId="0" borderId="1">
      <alignment vertical="center" wrapText="1"/>
    </xf>
    <xf numFmtId="0" fontId="17" fillId="0" borderId="1">
      <alignment horizontal="center" vertical="center" wrapText="1"/>
    </xf>
    <xf numFmtId="0" fontId="17" fillId="0" borderId="1">
      <alignment horizontal="center" vertical="center"/>
    </xf>
    <xf numFmtId="4" fontId="20" fillId="0" borderId="1">
      <alignment horizontal="right" vertical="center" shrinkToFit="1"/>
    </xf>
    <xf numFmtId="0" fontId="41" fillId="0" borderId="8">
      <alignment horizontal="center" vertical="center" wrapText="1"/>
    </xf>
    <xf numFmtId="4" fontId="21" fillId="0" borderId="1">
      <alignment horizontal="right" vertical="center" shrinkToFit="1"/>
    </xf>
    <xf numFmtId="0" fontId="20" fillId="0" borderId="1">
      <alignment vertical="center" wrapText="1"/>
    </xf>
    <xf numFmtId="0" fontId="53" fillId="0" borderId="5">
      <alignment horizontal="right" vertical="center"/>
    </xf>
    <xf numFmtId="0" fontId="17" fillId="0" borderId="5">
      <alignment vertical="center"/>
    </xf>
    <xf numFmtId="0" fontId="17" fillId="0" borderId="14">
      <alignment horizontal="center" vertical="center" wrapText="1"/>
    </xf>
    <xf numFmtId="0" fontId="17" fillId="0" borderId="15">
      <alignment horizontal="center" vertical="center" wrapText="1"/>
    </xf>
    <xf numFmtId="0" fontId="18" fillId="0" borderId="1">
      <alignment horizontal="right" vertical="center"/>
    </xf>
    <xf numFmtId="0" fontId="20" fillId="2" borderId="1">
      <alignment shrinkToFit="1"/>
    </xf>
    <xf numFmtId="0" fontId="20" fillId="2" borderId="1">
      <alignment shrinkToFit="1"/>
    </xf>
    <xf numFmtId="0" fontId="1" fillId="0" borderId="1"/>
    <xf numFmtId="43" fontId="1" fillId="0" borderId="1" applyFont="0" applyFill="0" applyBorder="0" applyAlignment="0" applyProtection="0"/>
  </cellStyleXfs>
  <cellXfs count="110">
    <xf numFmtId="0" fontId="0" fillId="0" borderId="0" xfId="0"/>
    <xf numFmtId="0" fontId="0" fillId="0" borderId="0" xfId="0" applyProtection="1">
      <protection locked="0"/>
    </xf>
    <xf numFmtId="0" fontId="2" fillId="0" borderId="1" xfId="1" applyNumberFormat="1" applyProtection="1">
      <alignment horizontal="center" vertical="center"/>
    </xf>
    <xf numFmtId="0" fontId="2" fillId="0" borderId="1" xfId="2" applyNumberFormat="1" applyProtection="1">
      <alignment vertical="center"/>
    </xf>
    <xf numFmtId="0" fontId="3" fillId="0" borderId="1" xfId="3" applyNumberFormat="1" applyProtection="1">
      <alignment vertical="center" wrapText="1"/>
    </xf>
    <xf numFmtId="49" fontId="3" fillId="0" borderId="1" xfId="4" applyNumberFormat="1" applyProtection="1">
      <alignment vertical="center" wrapText="1"/>
    </xf>
    <xf numFmtId="0" fontId="4" fillId="0" borderId="1" xfId="5" applyNumberFormat="1" applyProtection="1">
      <alignment horizontal="center" vertical="center" wrapText="1"/>
    </xf>
    <xf numFmtId="0" fontId="3" fillId="0" borderId="1" xfId="6" applyNumberFormat="1" applyProtection="1">
      <alignment horizontal="right" vertical="center"/>
    </xf>
    <xf numFmtId="0" fontId="5" fillId="0" borderId="1" xfId="7" applyNumberFormat="1" applyProtection="1">
      <alignment vertical="center"/>
    </xf>
    <xf numFmtId="0" fontId="3" fillId="0" borderId="1" xfId="9" applyNumberFormat="1" applyProtection="1">
      <alignment vertical="center"/>
    </xf>
    <xf numFmtId="0" fontId="3" fillId="0" borderId="2" xfId="10" applyNumberFormat="1" applyProtection="1">
      <alignment horizontal="center" vertical="center"/>
    </xf>
    <xf numFmtId="0" fontId="6" fillId="0" borderId="1" xfId="11" applyNumberFormat="1" applyProtection="1">
      <alignment vertical="center"/>
    </xf>
    <xf numFmtId="49" fontId="3" fillId="0" borderId="3" xfId="12" applyNumberFormat="1" applyProtection="1">
      <alignment horizontal="center" vertical="center" shrinkToFit="1"/>
    </xf>
    <xf numFmtId="0" fontId="3" fillId="0" borderId="4" xfId="14" applyNumberFormat="1" applyProtection="1">
      <alignment horizontal="center" vertical="center"/>
    </xf>
    <xf numFmtId="1" fontId="3" fillId="0" borderId="4" xfId="15" applyNumberFormat="1" applyProtection="1">
      <alignment horizontal="center" vertical="center"/>
    </xf>
    <xf numFmtId="0" fontId="3" fillId="0" borderId="1" xfId="16" applyNumberFormat="1" applyProtection="1">
      <alignment horizontal="left" vertical="center" wrapText="1"/>
    </xf>
    <xf numFmtId="1" fontId="3" fillId="0" borderId="4" xfId="18" applyNumberFormat="1" applyProtection="1">
      <alignment horizontal="center" vertical="center" wrapText="1" shrinkToFit="1"/>
    </xf>
    <xf numFmtId="1" fontId="3" fillId="0" borderId="6" xfId="19" applyNumberFormat="1" applyProtection="1">
      <alignment horizontal="center" vertical="center" shrinkToFit="1"/>
    </xf>
    <xf numFmtId="49" fontId="3" fillId="0" borderId="4" xfId="20" applyNumberFormat="1" applyProtection="1">
      <alignment horizontal="center" vertical="center"/>
    </xf>
    <xf numFmtId="0" fontId="3" fillId="0" borderId="7" xfId="21" applyNumberFormat="1" applyProtection="1">
      <alignment horizontal="center" vertical="center"/>
    </xf>
    <xf numFmtId="0" fontId="3" fillId="0" borderId="8" xfId="24" applyNumberFormat="1" applyProtection="1">
      <alignment horizontal="center" vertical="center" wrapText="1"/>
    </xf>
    <xf numFmtId="0" fontId="3" fillId="0" borderId="1" xfId="25" applyNumberFormat="1" applyProtection="1">
      <alignment horizontal="center" vertical="center" wrapText="1"/>
    </xf>
    <xf numFmtId="0" fontId="3" fillId="0" borderId="2" xfId="26" applyNumberFormat="1" applyProtection="1">
      <alignment horizontal="center" vertical="center" wrapText="1"/>
    </xf>
    <xf numFmtId="0" fontId="3" fillId="0" borderId="1" xfId="27" applyNumberFormat="1" applyProtection="1">
      <alignment horizontal="center" vertical="center"/>
    </xf>
    <xf numFmtId="49" fontId="8" fillId="0" borderId="9" xfId="28" applyNumberFormat="1" applyProtection="1">
      <alignment vertical="center" wrapText="1"/>
    </xf>
    <xf numFmtId="1" fontId="8" fillId="0" borderId="10" xfId="29" applyNumberFormat="1" applyProtection="1">
      <alignment horizontal="center" vertical="center" shrinkToFit="1"/>
    </xf>
    <xf numFmtId="1" fontId="8" fillId="0" borderId="8" xfId="30" applyNumberFormat="1" applyProtection="1">
      <alignment horizontal="center" vertical="center" shrinkToFit="1"/>
    </xf>
    <xf numFmtId="4" fontId="8" fillId="0" borderId="1" xfId="33" applyNumberFormat="1" applyProtection="1">
      <alignment horizontal="right" vertical="center" shrinkToFit="1"/>
    </xf>
    <xf numFmtId="49" fontId="9" fillId="0" borderId="12" xfId="34" applyNumberFormat="1" applyProtection="1">
      <alignment horizontal="left" vertical="center" wrapText="1" indent="1"/>
    </xf>
    <xf numFmtId="1" fontId="9" fillId="0" borderId="10" xfId="35" applyNumberFormat="1" applyProtection="1">
      <alignment horizontal="center" vertical="center" shrinkToFit="1"/>
    </xf>
    <xf numFmtId="4" fontId="9" fillId="0" borderId="1" xfId="39" applyNumberFormat="1" applyProtection="1">
      <alignment horizontal="right" vertical="center" shrinkToFit="1"/>
    </xf>
    <xf numFmtId="0" fontId="8" fillId="0" borderId="1" xfId="40" applyNumberFormat="1" applyProtection="1">
      <alignment vertical="center"/>
    </xf>
    <xf numFmtId="0" fontId="8" fillId="0" borderId="13" xfId="41" applyNumberFormat="1" applyProtection="1">
      <alignment vertical="center"/>
    </xf>
    <xf numFmtId="0" fontId="3" fillId="0" borderId="5" xfId="44" applyNumberFormat="1" applyProtection="1">
      <alignment vertical="center"/>
    </xf>
    <xf numFmtId="0" fontId="10" fillId="0" borderId="1" xfId="45" applyNumberFormat="1" applyProtection="1">
      <alignment horizontal="right" vertical="center"/>
    </xf>
    <xf numFmtId="0" fontId="8" fillId="0" borderId="9" xfId="28" applyNumberFormat="1" applyProtection="1">
      <alignment vertical="center" wrapText="1"/>
    </xf>
    <xf numFmtId="0" fontId="9" fillId="0" borderId="12" xfId="34" applyNumberFormat="1" applyProtection="1">
      <alignment horizontal="left" vertical="center" wrapText="1" indent="1"/>
    </xf>
    <xf numFmtId="0" fontId="16" fillId="0" borderId="1" xfId="60" applyNumberFormat="1" applyProtection="1">
      <alignment vertical="center"/>
    </xf>
    <xf numFmtId="0" fontId="0" fillId="0" borderId="1" xfId="61" applyFont="1" applyProtection="1">
      <protection locked="0"/>
    </xf>
    <xf numFmtId="0" fontId="17" fillId="0" borderId="5" xfId="62" applyNumberFormat="1" applyProtection="1">
      <alignment vertical="center"/>
    </xf>
    <xf numFmtId="0" fontId="17" fillId="0" borderId="1" xfId="63" applyNumberFormat="1" applyProtection="1">
      <alignment vertical="center"/>
    </xf>
    <xf numFmtId="0" fontId="18" fillId="0" borderId="1" xfId="64" applyNumberFormat="1" applyProtection="1">
      <alignment horizontal="right" vertical="center"/>
    </xf>
    <xf numFmtId="0" fontId="19" fillId="0" borderId="1" xfId="65" applyNumberFormat="1" applyProtection="1">
      <alignment vertical="center"/>
    </xf>
    <xf numFmtId="0" fontId="17" fillId="0" borderId="1" xfId="69" applyNumberFormat="1" applyProtection="1">
      <alignment horizontal="center" vertical="center" wrapText="1"/>
    </xf>
    <xf numFmtId="0" fontId="17" fillId="0" borderId="8" xfId="68" applyNumberFormat="1" applyProtection="1">
      <alignment horizontal="center" vertical="center" wrapText="1"/>
    </xf>
    <xf numFmtId="0" fontId="17" fillId="0" borderId="2" xfId="70" applyNumberFormat="1" applyProtection="1">
      <alignment horizontal="center" vertical="center" wrapText="1"/>
    </xf>
    <xf numFmtId="0" fontId="17" fillId="0" borderId="1" xfId="71" applyNumberFormat="1" applyProtection="1">
      <alignment horizontal="center" vertical="center"/>
    </xf>
    <xf numFmtId="49" fontId="20" fillId="0" borderId="9" xfId="72" applyNumberFormat="1" applyProtection="1">
      <alignment vertical="center" wrapText="1"/>
    </xf>
    <xf numFmtId="1" fontId="20" fillId="0" borderId="10" xfId="73" applyNumberFormat="1" applyProtection="1">
      <alignment horizontal="center" vertical="center" shrinkToFit="1"/>
    </xf>
    <xf numFmtId="1" fontId="20" fillId="0" borderId="8" xfId="74" applyNumberFormat="1" applyProtection="1">
      <alignment horizontal="center" vertical="center" shrinkToFit="1"/>
    </xf>
    <xf numFmtId="4" fontId="19" fillId="0" borderId="8" xfId="75" applyNumberFormat="1" applyFont="1" applyProtection="1">
      <alignment horizontal="right" vertical="center" shrinkToFit="1"/>
    </xf>
    <xf numFmtId="4" fontId="19" fillId="0" borderId="11" xfId="76" applyNumberFormat="1" applyFont="1" applyProtection="1">
      <alignment horizontal="right" vertical="center" shrinkToFit="1"/>
    </xf>
    <xf numFmtId="4" fontId="20" fillId="0" borderId="1" xfId="77" applyNumberFormat="1" applyProtection="1">
      <alignment horizontal="right" vertical="center" shrinkToFit="1"/>
    </xf>
    <xf numFmtId="49" fontId="21" fillId="0" borderId="12" xfId="78" applyNumberFormat="1" applyProtection="1">
      <alignment horizontal="left" vertical="center" wrapText="1" indent="1"/>
    </xf>
    <xf numFmtId="1" fontId="21" fillId="0" borderId="10" xfId="79" applyNumberFormat="1" applyProtection="1">
      <alignment horizontal="center" vertical="center" shrinkToFit="1"/>
    </xf>
    <xf numFmtId="1" fontId="21" fillId="0" borderId="8" xfId="80" applyNumberFormat="1" applyProtection="1">
      <alignment horizontal="center" vertical="center" shrinkToFit="1"/>
    </xf>
    <xf numFmtId="4" fontId="22" fillId="0" borderId="8" xfId="81" applyNumberFormat="1" applyFont="1" applyProtection="1">
      <alignment horizontal="right" vertical="center" shrinkToFit="1"/>
    </xf>
    <xf numFmtId="4" fontId="22" fillId="0" borderId="11" xfId="82" applyNumberFormat="1" applyFont="1" applyProtection="1">
      <alignment horizontal="right" vertical="center" shrinkToFit="1"/>
    </xf>
    <xf numFmtId="4" fontId="21" fillId="0" borderId="1" xfId="83" applyNumberFormat="1" applyProtection="1">
      <alignment horizontal="right" vertical="center" shrinkToFit="1"/>
    </xf>
    <xf numFmtId="0" fontId="20" fillId="0" borderId="1" xfId="84" applyNumberFormat="1" applyProtection="1">
      <alignment vertical="center"/>
    </xf>
    <xf numFmtId="0" fontId="20" fillId="0" borderId="13" xfId="85" applyNumberFormat="1" applyProtection="1">
      <alignment vertical="center"/>
    </xf>
    <xf numFmtId="0" fontId="19" fillId="0" borderId="1" xfId="86" applyNumberFormat="1" applyFont="1" applyAlignment="1" applyProtection="1">
      <alignment wrapText="1"/>
    </xf>
    <xf numFmtId="0" fontId="19" fillId="0" borderId="1" xfId="86" applyFont="1" applyAlignment="1">
      <alignment wrapText="1"/>
    </xf>
    <xf numFmtId="0" fontId="0" fillId="0" borderId="1" xfId="61" applyFont="1" applyBorder="1" applyAlignment="1" applyProtection="1">
      <protection locked="0"/>
    </xf>
    <xf numFmtId="0" fontId="19" fillId="0" borderId="1" xfId="86" applyFont="1" applyAlignment="1">
      <alignment horizontal="left" wrapText="1"/>
    </xf>
    <xf numFmtId="0" fontId="19" fillId="0" borderId="1" xfId="87" applyNumberFormat="1" applyFont="1" applyAlignment="1" applyProtection="1">
      <alignment wrapText="1"/>
    </xf>
    <xf numFmtId="0" fontId="0" fillId="0" borderId="1" xfId="61" applyFont="1" applyBorder="1" applyProtection="1">
      <protection locked="0"/>
    </xf>
    <xf numFmtId="0" fontId="19" fillId="0" borderId="1" xfId="86" applyNumberFormat="1" applyFont="1" applyAlignment="1" applyProtection="1">
      <alignment horizontal="left" wrapText="1"/>
    </xf>
    <xf numFmtId="49" fontId="9" fillId="0" borderId="8" xfId="36" applyNumberFormat="1" applyProtection="1">
      <alignment horizontal="center" vertical="center" shrinkToFit="1"/>
    </xf>
    <xf numFmtId="49" fontId="8" fillId="0" borderId="8" xfId="30" applyNumberFormat="1" applyProtection="1">
      <alignment horizontal="center" vertical="center" shrinkToFit="1"/>
    </xf>
    <xf numFmtId="4" fontId="19" fillId="0" borderId="8" xfId="31" applyNumberFormat="1" applyFont="1" applyProtection="1">
      <alignment horizontal="right" vertical="center" shrinkToFit="1"/>
    </xf>
    <xf numFmtId="4" fontId="19" fillId="0" borderId="11" xfId="32" applyNumberFormat="1" applyFont="1" applyProtection="1">
      <alignment horizontal="right" vertical="center" shrinkToFit="1"/>
    </xf>
    <xf numFmtId="4" fontId="22" fillId="0" borderId="8" xfId="37" applyNumberFormat="1" applyFont="1" applyProtection="1">
      <alignment horizontal="right" vertical="center" shrinkToFit="1"/>
    </xf>
    <xf numFmtId="4" fontId="22" fillId="0" borderId="11" xfId="38" applyNumberFormat="1" applyFont="1" applyProtection="1">
      <alignment horizontal="right" vertical="center" shrinkToFit="1"/>
    </xf>
    <xf numFmtId="49" fontId="3" fillId="0" borderId="1" xfId="3" applyNumberFormat="1" applyProtection="1">
      <alignment vertical="center" wrapText="1"/>
    </xf>
    <xf numFmtId="49" fontId="6" fillId="0" borderId="1" xfId="11" applyNumberFormat="1" applyProtection="1">
      <alignment vertical="center"/>
    </xf>
    <xf numFmtId="49" fontId="3" fillId="0" borderId="1" xfId="9" applyNumberFormat="1" applyProtection="1">
      <alignment vertical="center"/>
    </xf>
    <xf numFmtId="49" fontId="3" fillId="0" borderId="2" xfId="26" applyNumberFormat="1" applyProtection="1">
      <alignment horizontal="center" vertical="center" wrapText="1"/>
    </xf>
    <xf numFmtId="49" fontId="8" fillId="0" borderId="13" xfId="41" applyNumberFormat="1" applyProtection="1">
      <alignment vertical="center"/>
    </xf>
    <xf numFmtId="49" fontId="0" fillId="0" borderId="0" xfId="0" applyNumberFormat="1" applyProtection="1">
      <protection locked="0"/>
    </xf>
    <xf numFmtId="49" fontId="21" fillId="0" borderId="8" xfId="36" applyNumberFormat="1" applyFont="1" applyProtection="1">
      <alignment horizontal="center" vertical="center" shrinkToFit="1"/>
    </xf>
    <xf numFmtId="4" fontId="0" fillId="0" borderId="0" xfId="0" applyNumberFormat="1" applyProtection="1">
      <protection locked="0"/>
    </xf>
    <xf numFmtId="0" fontId="6" fillId="0" borderId="1" xfId="8" applyNumberFormat="1" applyProtection="1">
      <alignment horizontal="center" vertical="center"/>
    </xf>
    <xf numFmtId="0" fontId="6" fillId="0" borderId="1" xfId="8">
      <alignment horizontal="center" vertical="center"/>
    </xf>
    <xf numFmtId="0" fontId="7" fillId="0" borderId="1" xfId="13" applyNumberFormat="1" applyProtection="1">
      <alignment horizontal="center" vertical="center"/>
    </xf>
    <xf numFmtId="0" fontId="7" fillId="0" borderId="1" xfId="13">
      <alignment horizontal="center" vertical="center"/>
    </xf>
    <xf numFmtId="0" fontId="3" fillId="0" borderId="5" xfId="17" applyNumberFormat="1" applyProtection="1">
      <alignment horizontal="left" vertical="center" wrapText="1"/>
    </xf>
    <xf numFmtId="0" fontId="3" fillId="0" borderId="5" xfId="17">
      <alignment horizontal="left" vertical="center" wrapText="1"/>
    </xf>
    <xf numFmtId="0" fontId="2" fillId="0" borderId="1" xfId="22" applyNumberFormat="1" applyProtection="1">
      <alignment horizontal="center" vertical="center" wrapText="1"/>
    </xf>
    <xf numFmtId="0" fontId="2" fillId="0" borderId="1" xfId="22">
      <alignment horizontal="center" vertical="center" wrapText="1"/>
    </xf>
    <xf numFmtId="0" fontId="3" fillId="0" borderId="8" xfId="24" applyNumberFormat="1" applyProtection="1">
      <alignment horizontal="center" vertical="center" wrapText="1"/>
    </xf>
    <xf numFmtId="0" fontId="3" fillId="0" borderId="8" xfId="24">
      <alignment horizontal="center" vertical="center" wrapText="1"/>
    </xf>
    <xf numFmtId="0" fontId="8" fillId="0" borderId="1" xfId="42" applyNumberFormat="1" applyProtection="1">
      <alignment horizontal="left" vertical="center" wrapText="1"/>
    </xf>
    <xf numFmtId="0" fontId="8" fillId="0" borderId="1" xfId="42">
      <alignment horizontal="left" vertical="center" wrapText="1"/>
    </xf>
    <xf numFmtId="49" fontId="3" fillId="0" borderId="8" xfId="24" applyNumberFormat="1" applyProtection="1">
      <alignment horizontal="center" vertical="center" wrapText="1"/>
    </xf>
    <xf numFmtId="49" fontId="3" fillId="0" borderId="8" xfId="24" applyNumberFormat="1">
      <alignment horizontal="center" vertical="center" wrapText="1"/>
    </xf>
    <xf numFmtId="0" fontId="3" fillId="0" borderId="1" xfId="25" applyNumberFormat="1" applyProtection="1">
      <alignment horizontal="center" vertical="center" wrapText="1"/>
    </xf>
    <xf numFmtId="0" fontId="3" fillId="0" borderId="1" xfId="25">
      <alignment horizontal="center" vertical="center" wrapText="1"/>
    </xf>
    <xf numFmtId="0" fontId="3" fillId="0" borderId="14" xfId="46" applyNumberFormat="1" applyProtection="1">
      <alignment horizontal="center" vertical="center" wrapText="1"/>
    </xf>
    <xf numFmtId="0" fontId="3" fillId="0" borderId="14" xfId="46">
      <alignment horizontal="center" vertical="center" wrapText="1"/>
    </xf>
    <xf numFmtId="0" fontId="3" fillId="0" borderId="15" xfId="47" applyNumberFormat="1" applyProtection="1">
      <alignment horizontal="center" vertical="center" wrapText="1"/>
    </xf>
    <xf numFmtId="0" fontId="3" fillId="0" borderId="15" xfId="47">
      <alignment horizontal="center" vertical="center" wrapText="1"/>
    </xf>
    <xf numFmtId="0" fontId="16" fillId="0" borderId="1" xfId="59" applyNumberFormat="1" applyProtection="1">
      <alignment horizontal="center" vertical="center" wrapText="1"/>
    </xf>
    <xf numFmtId="0" fontId="16" fillId="0" borderId="1" xfId="59">
      <alignment horizontal="center" vertical="center" wrapText="1"/>
    </xf>
    <xf numFmtId="0" fontId="17" fillId="0" borderId="14" xfId="66" applyNumberFormat="1" applyProtection="1">
      <alignment horizontal="center" vertical="center" wrapText="1"/>
    </xf>
    <xf numFmtId="0" fontId="17" fillId="0" borderId="14" xfId="66">
      <alignment horizontal="center" vertical="center" wrapText="1"/>
    </xf>
    <xf numFmtId="0" fontId="17" fillId="0" borderId="15" xfId="67" applyNumberFormat="1" applyProtection="1">
      <alignment horizontal="center" vertical="center" wrapText="1"/>
    </xf>
    <xf numFmtId="0" fontId="17" fillId="0" borderId="15" xfId="67">
      <alignment horizontal="center" vertical="center" wrapText="1"/>
    </xf>
    <xf numFmtId="0" fontId="17" fillId="0" borderId="8" xfId="68" applyNumberFormat="1" applyProtection="1">
      <alignment horizontal="center" vertical="center" wrapText="1"/>
    </xf>
    <xf numFmtId="0" fontId="17" fillId="0" borderId="8" xfId="68">
      <alignment horizontal="center" vertical="center" wrapText="1"/>
    </xf>
  </cellXfs>
  <cellStyles count="300">
    <cellStyle name="br" xfId="50"/>
    <cellStyle name="br 2" xfId="88"/>
    <cellStyle name="col" xfId="49"/>
    <cellStyle name="col 2" xfId="89"/>
    <cellStyle name="st57" xfId="18"/>
    <cellStyle name="st57 2" xfId="90"/>
    <cellStyle name="st57 3" xfId="91"/>
    <cellStyle name="style0" xfId="51"/>
    <cellStyle name="style0 2" xfId="92"/>
    <cellStyle name="style0 3" xfId="93"/>
    <cellStyle name="style0 4" xfId="94"/>
    <cellStyle name="style0 5" xfId="95"/>
    <cellStyle name="style0 6" xfId="96"/>
    <cellStyle name="style0 7" xfId="97"/>
    <cellStyle name="td" xfId="52"/>
    <cellStyle name="td 2" xfId="98"/>
    <cellStyle name="td 3" xfId="99"/>
    <cellStyle name="td 4" xfId="100"/>
    <cellStyle name="td 5" xfId="101"/>
    <cellStyle name="td 6" xfId="102"/>
    <cellStyle name="td 7" xfId="103"/>
    <cellStyle name="tr" xfId="48"/>
    <cellStyle name="tr 2" xfId="104"/>
    <cellStyle name="xl21" xfId="53"/>
    <cellStyle name="xl21 2" xfId="105"/>
    <cellStyle name="xl21 3" xfId="106"/>
    <cellStyle name="xl21 4" xfId="107"/>
    <cellStyle name="xl21 5" xfId="108"/>
    <cellStyle name="xl21 6" xfId="109"/>
    <cellStyle name="xl21 7" xfId="110"/>
    <cellStyle name="xl21 8" xfId="111"/>
    <cellStyle name="xl22" xfId="1"/>
    <cellStyle name="xl22 2" xfId="112"/>
    <cellStyle name="xl22 3" xfId="113"/>
    <cellStyle name="xl22 4" xfId="114"/>
    <cellStyle name="xl22 5" xfId="115"/>
    <cellStyle name="xl22 6" xfId="116"/>
    <cellStyle name="xl23" xfId="11"/>
    <cellStyle name="xl23 2" xfId="117"/>
    <cellStyle name="xl23 3" xfId="118"/>
    <cellStyle name="xl23 4" xfId="119"/>
    <cellStyle name="xl23 5" xfId="120"/>
    <cellStyle name="xl23 6" xfId="121"/>
    <cellStyle name="xl24" xfId="9"/>
    <cellStyle name="xl24 2" xfId="63"/>
    <cellStyle name="xl24 3" xfId="122"/>
    <cellStyle name="xl24 4" xfId="123"/>
    <cellStyle name="xl24 5" xfId="124"/>
    <cellStyle name="xl24 6" xfId="125"/>
    <cellStyle name="xl24 7" xfId="126"/>
    <cellStyle name="xl25" xfId="16"/>
    <cellStyle name="xl25 2" xfId="127"/>
    <cellStyle name="xl25 3" xfId="128"/>
    <cellStyle name="xl25 4" xfId="129"/>
    <cellStyle name="xl25 5" xfId="130"/>
    <cellStyle name="xl25 6" xfId="131"/>
    <cellStyle name="xl25 7" xfId="132"/>
    <cellStyle name="xl25 8" xfId="133"/>
    <cellStyle name="xl26" xfId="24"/>
    <cellStyle name="xl26 2" xfId="68"/>
    <cellStyle name="xl26 3" xfId="134"/>
    <cellStyle name="xl26 4" xfId="135"/>
    <cellStyle name="xl26 5" xfId="136"/>
    <cellStyle name="xl26 6" xfId="137"/>
    <cellStyle name="xl27" xfId="54"/>
    <cellStyle name="xl27 2" xfId="138"/>
    <cellStyle name="xl27 3" xfId="139"/>
    <cellStyle name="xl27 4" xfId="140"/>
    <cellStyle name="xl27 5" xfId="141"/>
    <cellStyle name="xl27 6" xfId="142"/>
    <cellStyle name="xl27 7" xfId="143"/>
    <cellStyle name="xl27 8" xfId="144"/>
    <cellStyle name="xl28" xfId="28"/>
    <cellStyle name="xl28 2" xfId="72"/>
    <cellStyle name="xl28 3" xfId="145"/>
    <cellStyle name="xl28 4" xfId="146"/>
    <cellStyle name="xl28 5" xfId="147"/>
    <cellStyle name="xl28 6" xfId="148"/>
    <cellStyle name="xl28 7" xfId="149"/>
    <cellStyle name="xl28 8" xfId="150"/>
    <cellStyle name="xl29" xfId="34"/>
    <cellStyle name="xl29 2" xfId="78"/>
    <cellStyle name="xl29 3" xfId="151"/>
    <cellStyle name="xl29 4" xfId="152"/>
    <cellStyle name="xl29 5" xfId="153"/>
    <cellStyle name="xl29 6" xfId="154"/>
    <cellStyle name="xl29 7" xfId="155"/>
    <cellStyle name="xl29 8" xfId="156"/>
    <cellStyle name="xl30" xfId="40"/>
    <cellStyle name="xl30 2" xfId="84"/>
    <cellStyle name="xl30 3" xfId="157"/>
    <cellStyle name="xl30 4" xfId="158"/>
    <cellStyle name="xl30 5" xfId="159"/>
    <cellStyle name="xl30 6" xfId="160"/>
    <cellStyle name="xl30 7" xfId="161"/>
    <cellStyle name="xl30 8" xfId="162"/>
    <cellStyle name="xl31" xfId="55"/>
    <cellStyle name="xl31 2" xfId="163"/>
    <cellStyle name="xl31 3" xfId="164"/>
    <cellStyle name="xl31 4" xfId="165"/>
    <cellStyle name="xl31 5" xfId="166"/>
    <cellStyle name="xl31 6" xfId="167"/>
    <cellStyle name="xl31 7" xfId="168"/>
    <cellStyle name="xl31 8" xfId="169"/>
    <cellStyle name="xl32" xfId="2"/>
    <cellStyle name="xl32 2" xfId="60"/>
    <cellStyle name="xl32 3" xfId="170"/>
    <cellStyle name="xl32 4" xfId="171"/>
    <cellStyle name="xl32 5" xfId="172"/>
    <cellStyle name="xl32 6" xfId="173"/>
    <cellStyle name="xl32 7" xfId="174"/>
    <cellStyle name="xl32 8" xfId="175"/>
    <cellStyle name="xl33" xfId="3"/>
    <cellStyle name="xl33 2" xfId="176"/>
    <cellStyle name="xl33 3" xfId="177"/>
    <cellStyle name="xl33 4" xfId="178"/>
    <cellStyle name="xl33 5" xfId="179"/>
    <cellStyle name="xl33 6" xfId="180"/>
    <cellStyle name="xl33 7" xfId="181"/>
    <cellStyle name="xl33 8" xfId="182"/>
    <cellStyle name="xl34" xfId="26"/>
    <cellStyle name="xl34 2" xfId="70"/>
    <cellStyle name="xl34 3" xfId="183"/>
    <cellStyle name="xl34 4" xfId="184"/>
    <cellStyle name="xl34 5" xfId="185"/>
    <cellStyle name="xl34 6" xfId="186"/>
    <cellStyle name="xl34 7" xfId="187"/>
    <cellStyle name="xl34 8" xfId="188"/>
    <cellStyle name="xl35" xfId="29"/>
    <cellStyle name="xl35 2" xfId="73"/>
    <cellStyle name="xl35 3" xfId="189"/>
    <cellStyle name="xl35 4" xfId="190"/>
    <cellStyle name="xl35 5" xfId="191"/>
    <cellStyle name="xl35 6" xfId="192"/>
    <cellStyle name="xl35 7" xfId="193"/>
    <cellStyle name="xl36" xfId="35"/>
    <cellStyle name="xl36 2" xfId="79"/>
    <cellStyle name="xl36 3" xfId="194"/>
    <cellStyle name="xl36 4" xfId="195"/>
    <cellStyle name="xl36 5" xfId="196"/>
    <cellStyle name="xl36 6" xfId="197"/>
    <cellStyle name="xl36 7" xfId="198"/>
    <cellStyle name="xl37" xfId="41"/>
    <cellStyle name="xl37 2" xfId="85"/>
    <cellStyle name="xl37 3" xfId="199"/>
    <cellStyle name="xl37 4" xfId="200"/>
    <cellStyle name="xl37 5" xfId="201"/>
    <cellStyle name="xl37 6" xfId="202"/>
    <cellStyle name="xl37 7" xfId="203"/>
    <cellStyle name="xl37 8" xfId="204"/>
    <cellStyle name="xl38" xfId="56"/>
    <cellStyle name="xl38 2" xfId="205"/>
    <cellStyle name="xl38 3" xfId="206"/>
    <cellStyle name="xl38 4" xfId="207"/>
    <cellStyle name="xl38 5" xfId="208"/>
    <cellStyle name="xl38 6" xfId="209"/>
    <cellStyle name="xl38 7" xfId="210"/>
    <cellStyle name="xl38 8" xfId="211"/>
    <cellStyle name="xl39" xfId="30"/>
    <cellStyle name="xl39 2" xfId="74"/>
    <cellStyle name="xl39 3" xfId="212"/>
    <cellStyle name="xl39 4" xfId="213"/>
    <cellStyle name="xl39 5" xfId="214"/>
    <cellStyle name="xl39 6" xfId="215"/>
    <cellStyle name="xl39 7" xfId="216"/>
    <cellStyle name="xl39 8" xfId="217"/>
    <cellStyle name="xl40" xfId="36"/>
    <cellStyle name="xl40 2" xfId="80"/>
    <cellStyle name="xl40 3" xfId="218"/>
    <cellStyle name="xl40 4" xfId="219"/>
    <cellStyle name="xl40 5" xfId="220"/>
    <cellStyle name="xl40 6" xfId="221"/>
    <cellStyle name="xl40 7" xfId="222"/>
    <cellStyle name="xl41" xfId="4"/>
    <cellStyle name="xl41 2" xfId="223"/>
    <cellStyle name="xl41 3" xfId="224"/>
    <cellStyle name="xl41 4" xfId="225"/>
    <cellStyle name="xl41 5" xfId="226"/>
    <cellStyle name="xl41 6" xfId="227"/>
    <cellStyle name="xl41 7" xfId="228"/>
    <cellStyle name="xl42" xfId="8"/>
    <cellStyle name="xl42 2" xfId="229"/>
    <cellStyle name="xl42 3" xfId="230"/>
    <cellStyle name="xl42 4" xfId="231"/>
    <cellStyle name="xl42 5" xfId="232"/>
    <cellStyle name="xl42 6" xfId="233"/>
    <cellStyle name="xl42 7" xfId="234"/>
    <cellStyle name="xl43" xfId="13"/>
    <cellStyle name="xl43 2" xfId="235"/>
    <cellStyle name="xl43 3" xfId="236"/>
    <cellStyle name="xl43 4" xfId="237"/>
    <cellStyle name="xl43 5" xfId="238"/>
    <cellStyle name="xl43 6" xfId="239"/>
    <cellStyle name="xl43 7" xfId="240"/>
    <cellStyle name="xl44" xfId="17"/>
    <cellStyle name="xl44 2" xfId="241"/>
    <cellStyle name="xl44 3" xfId="242"/>
    <cellStyle name="xl44 4" xfId="243"/>
    <cellStyle name="xl44 5" xfId="244"/>
    <cellStyle name="xl44 6" xfId="245"/>
    <cellStyle name="xl44 7" xfId="246"/>
    <cellStyle name="xl45" xfId="31"/>
    <cellStyle name="xl45 2" xfId="75"/>
    <cellStyle name="xl45 3" xfId="247"/>
    <cellStyle name="xl45 4" xfId="248"/>
    <cellStyle name="xl45 5" xfId="249"/>
    <cellStyle name="xl45 6" xfId="250"/>
    <cellStyle name="xl46" xfId="37"/>
    <cellStyle name="xl46 2" xfId="81"/>
    <cellStyle name="xl46 3" xfId="251"/>
    <cellStyle name="xl46 4" xfId="252"/>
    <cellStyle name="xl46 5" xfId="253"/>
    <cellStyle name="xl47" xfId="5"/>
    <cellStyle name="xl47 2" xfId="254"/>
    <cellStyle name="xl47 3" xfId="255"/>
    <cellStyle name="xl47 4" xfId="256"/>
    <cellStyle name="xl48" xfId="6"/>
    <cellStyle name="xl48 2" xfId="257"/>
    <cellStyle name="xl48 3" xfId="258"/>
    <cellStyle name="xl49" xfId="10"/>
    <cellStyle name="xl49 2" xfId="259"/>
    <cellStyle name="xl49 3" xfId="260"/>
    <cellStyle name="xl50" xfId="12"/>
    <cellStyle name="xl50 2" xfId="261"/>
    <cellStyle name="xl50 3" xfId="262"/>
    <cellStyle name="xl51" xfId="14"/>
    <cellStyle name="xl51 2" xfId="263"/>
    <cellStyle name="xl51 3" xfId="264"/>
    <cellStyle name="xl51 4" xfId="265"/>
    <cellStyle name="xl52" xfId="15"/>
    <cellStyle name="xl52 2" xfId="266"/>
    <cellStyle name="xl52 3" xfId="267"/>
    <cellStyle name="xl52 4" xfId="268"/>
    <cellStyle name="xl53" xfId="57"/>
    <cellStyle name="xl53 2" xfId="269"/>
    <cellStyle name="xl53 3" xfId="270"/>
    <cellStyle name="xl54" xfId="19"/>
    <cellStyle name="xl54 2" xfId="271"/>
    <cellStyle name="xl54 3" xfId="272"/>
    <cellStyle name="xl55" xfId="20"/>
    <cellStyle name="xl55 2" xfId="273"/>
    <cellStyle name="xl55 3" xfId="274"/>
    <cellStyle name="xl56" xfId="21"/>
    <cellStyle name="xl56 2" xfId="275"/>
    <cellStyle name="xl56 3" xfId="276"/>
    <cellStyle name="xl57" xfId="22"/>
    <cellStyle name="xl57 2" xfId="59"/>
    <cellStyle name="xl57 3" xfId="277"/>
    <cellStyle name="xl58" xfId="32"/>
    <cellStyle name="xl58 2" xfId="76"/>
    <cellStyle name="xl58 3" xfId="278"/>
    <cellStyle name="xl59" xfId="38"/>
    <cellStyle name="xl59 2" xfId="82"/>
    <cellStyle name="xl59 3" xfId="279"/>
    <cellStyle name="xl59 4" xfId="280"/>
    <cellStyle name="xl60" xfId="42"/>
    <cellStyle name="xl60 2" xfId="86"/>
    <cellStyle name="xl60 3" xfId="281"/>
    <cellStyle name="xl61" xfId="7"/>
    <cellStyle name="xl61 2" xfId="65"/>
    <cellStyle name="xl61 3" xfId="282"/>
    <cellStyle name="xl62" xfId="23"/>
    <cellStyle name="xl62 2" xfId="283"/>
    <cellStyle name="xl62 3" xfId="284"/>
    <cellStyle name="xl63" xfId="25"/>
    <cellStyle name="xl63 2" xfId="69"/>
    <cellStyle name="xl63 3" xfId="285"/>
    <cellStyle name="xl64" xfId="27"/>
    <cellStyle name="xl64 2" xfId="71"/>
    <cellStyle name="xl64 3" xfId="286"/>
    <cellStyle name="xl65" xfId="33"/>
    <cellStyle name="xl65 2" xfId="77"/>
    <cellStyle name="xl65 3" xfId="287"/>
    <cellStyle name="xl65 4" xfId="288"/>
    <cellStyle name="xl66" xfId="39"/>
    <cellStyle name="xl66 2" xfId="83"/>
    <cellStyle name="xl66 3" xfId="289"/>
    <cellStyle name="xl67" xfId="43"/>
    <cellStyle name="xl67 2" xfId="87"/>
    <cellStyle name="xl67 3" xfId="290"/>
    <cellStyle name="xl67 4" xfId="291"/>
    <cellStyle name="xl68" xfId="44"/>
    <cellStyle name="xl68 2" xfId="62"/>
    <cellStyle name="xl68 3" xfId="292"/>
    <cellStyle name="xl69" xfId="46"/>
    <cellStyle name="xl69 2" xfId="66"/>
    <cellStyle name="xl69 3" xfId="293"/>
    <cellStyle name="xl70" xfId="47"/>
    <cellStyle name="xl70 2" xfId="67"/>
    <cellStyle name="xl70 3" xfId="294"/>
    <cellStyle name="xl71" xfId="45"/>
    <cellStyle name="xl71 2" xfId="64"/>
    <cellStyle name="xl71 3" xfId="295"/>
    <cellStyle name="xl72" xfId="58"/>
    <cellStyle name="xl72 2" xfId="296"/>
    <cellStyle name="xl72 3" xfId="297"/>
    <cellStyle name="Обычный" xfId="0" builtinId="0"/>
    <cellStyle name="Обычный 2" xfId="61"/>
    <cellStyle name="Обычный 3" xfId="298"/>
    <cellStyle name="Финансовый 2" xfId="299"/>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150"/>
  <sheetViews>
    <sheetView showGridLines="0" tabSelected="1" zoomScaleNormal="100" zoomScaleSheetLayoutView="100" workbookViewId="0"/>
  </sheetViews>
  <sheetFormatPr defaultRowHeight="15"/>
  <cols>
    <col min="1" max="1" width="50.7109375" style="1" customWidth="1"/>
    <col min="2" max="2" width="7.7109375" style="1" customWidth="1"/>
    <col min="3" max="3" width="22.7109375" style="79" customWidth="1"/>
    <col min="4" max="4" width="22.7109375" style="1" customWidth="1"/>
    <col min="5" max="5" width="22.5703125" style="1" bestFit="1" customWidth="1"/>
    <col min="6" max="6" width="20.7109375" style="1" customWidth="1"/>
    <col min="7" max="7" width="15" style="1" bestFit="1" customWidth="1"/>
    <col min="8" max="16384" width="9.140625" style="1"/>
  </cols>
  <sheetData>
    <row r="1" spans="1:8" ht="19.5" customHeight="1">
      <c r="A1" s="2"/>
      <c r="B1" s="3"/>
      <c r="C1" s="74"/>
      <c r="D1" s="5"/>
      <c r="E1" s="6"/>
      <c r="F1" s="7"/>
    </row>
    <row r="2" spans="1:8" ht="15.75" customHeight="1">
      <c r="A2" s="82" t="s">
        <v>0</v>
      </c>
      <c r="B2" s="83"/>
      <c r="C2" s="83"/>
      <c r="D2" s="83"/>
      <c r="E2" s="9"/>
      <c r="F2" s="10" t="s">
        <v>1</v>
      </c>
    </row>
    <row r="3" spans="1:8" ht="15" customHeight="1">
      <c r="A3" s="11"/>
      <c r="B3" s="11"/>
      <c r="C3" s="75"/>
      <c r="D3" s="11"/>
      <c r="E3" s="7" t="s">
        <v>2</v>
      </c>
      <c r="F3" s="12" t="s">
        <v>3</v>
      </c>
    </row>
    <row r="4" spans="1:8" ht="15" customHeight="1">
      <c r="A4" s="84" t="s">
        <v>4</v>
      </c>
      <c r="B4" s="85"/>
      <c r="C4" s="85"/>
      <c r="D4" s="85"/>
      <c r="E4" s="7" t="s">
        <v>5</v>
      </c>
      <c r="F4" s="13" t="s">
        <v>6</v>
      </c>
    </row>
    <row r="5" spans="1:8" ht="18" customHeight="1">
      <c r="A5" s="9" t="s">
        <v>7</v>
      </c>
      <c r="B5" s="4"/>
      <c r="C5" s="74"/>
      <c r="D5" s="5"/>
      <c r="E5" s="7" t="s">
        <v>8</v>
      </c>
      <c r="F5" s="14" t="s">
        <v>9</v>
      </c>
    </row>
    <row r="6" spans="1:8" ht="15.2" customHeight="1">
      <c r="A6" s="15" t="s">
        <v>10</v>
      </c>
      <c r="B6" s="86" t="s">
        <v>11</v>
      </c>
      <c r="C6" s="87"/>
      <c r="D6" s="87"/>
      <c r="E6" s="7" t="s">
        <v>12</v>
      </c>
      <c r="F6" s="16"/>
    </row>
    <row r="7" spans="1:8" ht="15.2" customHeight="1">
      <c r="A7" s="15" t="s">
        <v>13</v>
      </c>
      <c r="B7" s="86" t="s">
        <v>14</v>
      </c>
      <c r="C7" s="87"/>
      <c r="D7" s="87"/>
      <c r="E7" s="7" t="s">
        <v>15</v>
      </c>
      <c r="F7" s="17" t="s">
        <v>16</v>
      </c>
    </row>
    <row r="8" spans="1:8" ht="15" customHeight="1">
      <c r="A8" s="9" t="s">
        <v>17</v>
      </c>
      <c r="B8" s="4"/>
      <c r="C8" s="74"/>
      <c r="D8" s="5"/>
      <c r="E8" s="7"/>
      <c r="F8" s="18"/>
    </row>
    <row r="9" spans="1:8" ht="15.75" customHeight="1">
      <c r="A9" s="9" t="s">
        <v>18</v>
      </c>
      <c r="B9" s="4"/>
      <c r="C9" s="74"/>
      <c r="D9" s="5"/>
      <c r="E9" s="7" t="s">
        <v>19</v>
      </c>
      <c r="F9" s="19">
        <v>383</v>
      </c>
    </row>
    <row r="10" spans="1:8" ht="9" customHeight="1">
      <c r="A10" s="9"/>
      <c r="B10" s="9"/>
      <c r="C10" s="76"/>
      <c r="D10" s="9"/>
      <c r="E10" s="9"/>
      <c r="F10" s="9"/>
    </row>
    <row r="11" spans="1:8" ht="15" customHeight="1">
      <c r="A11" s="88" t="s">
        <v>20</v>
      </c>
      <c r="B11" s="89"/>
      <c r="C11" s="89"/>
      <c r="D11" s="89"/>
      <c r="E11" s="89"/>
      <c r="F11" s="89"/>
    </row>
    <row r="12" spans="1:8" ht="27" customHeight="1">
      <c r="A12" s="90" t="s">
        <v>21</v>
      </c>
      <c r="B12" s="90" t="s">
        <v>22</v>
      </c>
      <c r="C12" s="94" t="s">
        <v>23</v>
      </c>
      <c r="D12" s="90" t="s">
        <v>24</v>
      </c>
      <c r="E12" s="90" t="s">
        <v>25</v>
      </c>
      <c r="F12" s="90" t="s">
        <v>26</v>
      </c>
    </row>
    <row r="13" spans="1:8" ht="45" customHeight="1">
      <c r="A13" s="91"/>
      <c r="B13" s="91"/>
      <c r="C13" s="95"/>
      <c r="D13" s="91"/>
      <c r="E13" s="91"/>
      <c r="F13" s="91"/>
    </row>
    <row r="14" spans="1:8" ht="15.75" customHeight="1">
      <c r="A14" s="20">
        <v>1</v>
      </c>
      <c r="B14" s="22">
        <v>2</v>
      </c>
      <c r="C14" s="77">
        <v>3</v>
      </c>
      <c r="D14" s="22">
        <v>4</v>
      </c>
      <c r="E14" s="22">
        <v>5</v>
      </c>
      <c r="F14" s="22">
        <v>6</v>
      </c>
    </row>
    <row r="15" spans="1:8" ht="24">
      <c r="A15" s="35" t="s">
        <v>27</v>
      </c>
      <c r="B15" s="25" t="s">
        <v>28</v>
      </c>
      <c r="C15" s="69" t="s">
        <v>29</v>
      </c>
      <c r="D15" s="70">
        <f>SUM(D16:D148)</f>
        <v>3529917334</v>
      </c>
      <c r="E15" s="70">
        <f>SUM(E16:E148)</f>
        <v>2368237231.1600008</v>
      </c>
      <c r="F15" s="71">
        <f>D15-E15</f>
        <v>1161680102.8399992</v>
      </c>
      <c r="G15" s="81"/>
      <c r="H15" s="81"/>
    </row>
    <row r="16" spans="1:8" ht="36">
      <c r="A16" s="36" t="s">
        <v>30</v>
      </c>
      <c r="B16" s="29" t="s">
        <v>28</v>
      </c>
      <c r="C16" s="68" t="s">
        <v>31</v>
      </c>
      <c r="D16" s="72">
        <v>134007000</v>
      </c>
      <c r="E16" s="72">
        <v>85961477.670000002</v>
      </c>
      <c r="F16" s="73">
        <v>48045522.329999998</v>
      </c>
      <c r="G16" s="81"/>
      <c r="H16" s="81"/>
    </row>
    <row r="17" spans="1:8" ht="60">
      <c r="A17" s="36" t="s">
        <v>32</v>
      </c>
      <c r="B17" s="29" t="s">
        <v>28</v>
      </c>
      <c r="C17" s="68" t="s">
        <v>33</v>
      </c>
      <c r="D17" s="72">
        <v>1273402000</v>
      </c>
      <c r="E17" s="72">
        <v>760288093.47000003</v>
      </c>
      <c r="F17" s="73">
        <v>513113906.52999997</v>
      </c>
      <c r="G17" s="81"/>
      <c r="H17" s="81"/>
    </row>
    <row r="18" spans="1:8" ht="96">
      <c r="A18" s="36" t="s">
        <v>34</v>
      </c>
      <c r="B18" s="29" t="s">
        <v>28</v>
      </c>
      <c r="C18" s="68" t="s">
        <v>35</v>
      </c>
      <c r="D18" s="72">
        <v>600000</v>
      </c>
      <c r="E18" s="72">
        <v>544794.31000000006</v>
      </c>
      <c r="F18" s="73">
        <v>55205.69</v>
      </c>
      <c r="G18" s="81"/>
      <c r="H18" s="81"/>
    </row>
    <row r="19" spans="1:8" ht="36">
      <c r="A19" s="36" t="s">
        <v>36</v>
      </c>
      <c r="B19" s="29" t="s">
        <v>28</v>
      </c>
      <c r="C19" s="68" t="s">
        <v>37</v>
      </c>
      <c r="D19" s="72">
        <v>1300000</v>
      </c>
      <c r="E19" s="72">
        <v>1605631.06</v>
      </c>
      <c r="F19" s="73">
        <v>0</v>
      </c>
      <c r="G19" s="81"/>
      <c r="H19" s="81"/>
    </row>
    <row r="20" spans="1:8" ht="24">
      <c r="A20" s="36" t="s">
        <v>38</v>
      </c>
      <c r="B20" s="29" t="s">
        <v>28</v>
      </c>
      <c r="C20" s="68" t="s">
        <v>39</v>
      </c>
      <c r="D20" s="72">
        <v>160842000</v>
      </c>
      <c r="E20" s="72">
        <v>130652474.17</v>
      </c>
      <c r="F20" s="73">
        <v>30189525.829999998</v>
      </c>
      <c r="G20" s="81"/>
      <c r="H20" s="81"/>
    </row>
    <row r="21" spans="1:8" ht="168">
      <c r="A21" s="36" t="s">
        <v>40</v>
      </c>
      <c r="B21" s="29" t="s">
        <v>28</v>
      </c>
      <c r="C21" s="68" t="s">
        <v>41</v>
      </c>
      <c r="D21" s="72">
        <v>66673800</v>
      </c>
      <c r="E21" s="72">
        <v>39335219.119999997</v>
      </c>
      <c r="F21" s="73">
        <v>27338580.879999999</v>
      </c>
      <c r="G21" s="81"/>
      <c r="H21" s="81"/>
    </row>
    <row r="22" spans="1:8" ht="24">
      <c r="A22" s="36" t="s">
        <v>42</v>
      </c>
      <c r="B22" s="29" t="s">
        <v>28</v>
      </c>
      <c r="C22" s="68" t="s">
        <v>43</v>
      </c>
      <c r="D22" s="72">
        <v>129659000</v>
      </c>
      <c r="E22" s="72">
        <v>83184136.870000005</v>
      </c>
      <c r="F22" s="73">
        <v>46474863.130000003</v>
      </c>
      <c r="G22" s="81"/>
      <c r="H22" s="81"/>
    </row>
    <row r="23" spans="1:8" ht="24">
      <c r="A23" s="36" t="s">
        <v>44</v>
      </c>
      <c r="B23" s="29" t="s">
        <v>28</v>
      </c>
      <c r="C23" s="68" t="s">
        <v>45</v>
      </c>
      <c r="D23" s="72">
        <v>0</v>
      </c>
      <c r="E23" s="72">
        <v>0</v>
      </c>
      <c r="F23" s="72">
        <v>0</v>
      </c>
      <c r="G23" s="81"/>
      <c r="H23" s="81"/>
    </row>
    <row r="24" spans="1:8" ht="24">
      <c r="A24" s="36" t="s">
        <v>46</v>
      </c>
      <c r="B24" s="29" t="s">
        <v>28</v>
      </c>
      <c r="C24" s="68" t="s">
        <v>47</v>
      </c>
      <c r="D24" s="72">
        <v>375000</v>
      </c>
      <c r="E24" s="72">
        <v>-2680</v>
      </c>
      <c r="F24" s="73">
        <f>D24-E24</f>
        <v>377680</v>
      </c>
      <c r="G24" s="81"/>
      <c r="H24" s="81"/>
    </row>
    <row r="25" spans="1:8" ht="24">
      <c r="A25" s="36" t="s">
        <v>48</v>
      </c>
      <c r="B25" s="29" t="s">
        <v>28</v>
      </c>
      <c r="C25" s="68" t="s">
        <v>49</v>
      </c>
      <c r="D25" s="72">
        <v>0</v>
      </c>
      <c r="E25" s="72">
        <v>170925.12</v>
      </c>
      <c r="F25" s="73">
        <v>0</v>
      </c>
      <c r="G25" s="81"/>
      <c r="H25" s="81"/>
    </row>
    <row r="26" spans="1:8" ht="36">
      <c r="A26" s="36" t="s">
        <v>50</v>
      </c>
      <c r="B26" s="29" t="s">
        <v>28</v>
      </c>
      <c r="C26" s="68" t="s">
        <v>51</v>
      </c>
      <c r="D26" s="72">
        <v>0</v>
      </c>
      <c r="E26" s="72">
        <v>812</v>
      </c>
      <c r="F26" s="73">
        <v>0</v>
      </c>
      <c r="G26" s="81"/>
      <c r="H26" s="81"/>
    </row>
    <row r="27" spans="1:8" ht="24">
      <c r="A27" s="36" t="s">
        <v>52</v>
      </c>
      <c r="B27" s="29" t="s">
        <v>28</v>
      </c>
      <c r="C27" s="68" t="s">
        <v>53</v>
      </c>
      <c r="D27" s="72">
        <v>0</v>
      </c>
      <c r="E27" s="72">
        <v>48522.67</v>
      </c>
      <c r="F27" s="73">
        <v>0</v>
      </c>
      <c r="G27" s="81"/>
      <c r="H27" s="81"/>
    </row>
    <row r="28" spans="1:8" ht="24">
      <c r="A28" s="36" t="s">
        <v>54</v>
      </c>
      <c r="B28" s="29" t="s">
        <v>28</v>
      </c>
      <c r="C28" s="68" t="s">
        <v>55</v>
      </c>
      <c r="D28" s="72">
        <v>26039000</v>
      </c>
      <c r="E28" s="72">
        <v>21578473.039999999</v>
      </c>
      <c r="F28" s="73">
        <v>4460526.96</v>
      </c>
      <c r="G28" s="81"/>
      <c r="H28" s="81"/>
    </row>
    <row r="29" spans="1:8" ht="36">
      <c r="A29" s="36" t="s">
        <v>56</v>
      </c>
      <c r="B29" s="29" t="s">
        <v>28</v>
      </c>
      <c r="C29" s="68" t="s">
        <v>57</v>
      </c>
      <c r="D29" s="72">
        <v>34457000</v>
      </c>
      <c r="E29" s="72">
        <v>16982533.309999999</v>
      </c>
      <c r="F29" s="73">
        <v>17474466.690000001</v>
      </c>
      <c r="G29" s="81"/>
      <c r="H29" s="81"/>
    </row>
    <row r="30" spans="1:8" ht="48">
      <c r="A30" s="36" t="s">
        <v>58</v>
      </c>
      <c r="B30" s="29" t="s">
        <v>28</v>
      </c>
      <c r="C30" s="68" t="s">
        <v>59</v>
      </c>
      <c r="D30" s="72">
        <v>0</v>
      </c>
      <c r="E30" s="72">
        <v>-20380.919999999998</v>
      </c>
      <c r="F30" s="73">
        <v>0</v>
      </c>
      <c r="G30" s="81"/>
      <c r="H30" s="81"/>
    </row>
    <row r="31" spans="1:8" ht="24">
      <c r="A31" s="36" t="s">
        <v>60</v>
      </c>
      <c r="B31" s="29" t="s">
        <v>28</v>
      </c>
      <c r="C31" s="68" t="s">
        <v>61</v>
      </c>
      <c r="D31" s="72">
        <v>0</v>
      </c>
      <c r="E31" s="72">
        <v>2.08</v>
      </c>
      <c r="F31" s="73">
        <v>0</v>
      </c>
      <c r="G31" s="81"/>
      <c r="H31" s="81"/>
    </row>
    <row r="32" spans="1:8" ht="24">
      <c r="A32" s="36" t="s">
        <v>62</v>
      </c>
      <c r="B32" s="29" t="s">
        <v>28</v>
      </c>
      <c r="C32" s="68" t="s">
        <v>63</v>
      </c>
      <c r="D32" s="72">
        <v>4242000</v>
      </c>
      <c r="E32" s="72">
        <v>4106024.87</v>
      </c>
      <c r="F32" s="73">
        <v>135975.13</v>
      </c>
      <c r="G32" s="81"/>
      <c r="H32" s="81"/>
    </row>
    <row r="33" spans="1:8" ht="36">
      <c r="A33" s="36" t="s">
        <v>64</v>
      </c>
      <c r="B33" s="29" t="s">
        <v>28</v>
      </c>
      <c r="C33" s="68" t="s">
        <v>65</v>
      </c>
      <c r="D33" s="72">
        <v>5135000</v>
      </c>
      <c r="E33" s="72">
        <v>2907937.13</v>
      </c>
      <c r="F33" s="73">
        <v>2227062.87</v>
      </c>
      <c r="G33" s="81"/>
      <c r="H33" s="81"/>
    </row>
    <row r="34" spans="1:8" ht="36">
      <c r="A34" s="36" t="s">
        <v>66</v>
      </c>
      <c r="B34" s="29" t="s">
        <v>28</v>
      </c>
      <c r="C34" s="68" t="s">
        <v>67</v>
      </c>
      <c r="D34" s="72">
        <v>0</v>
      </c>
      <c r="E34" s="72">
        <v>-34090</v>
      </c>
      <c r="F34" s="73">
        <v>0</v>
      </c>
      <c r="G34" s="81"/>
      <c r="H34" s="81"/>
    </row>
    <row r="35" spans="1:8" ht="36">
      <c r="A35" s="36" t="s">
        <v>68</v>
      </c>
      <c r="B35" s="29" t="s">
        <v>28</v>
      </c>
      <c r="C35" s="68" t="s">
        <v>69</v>
      </c>
      <c r="D35" s="72">
        <v>0</v>
      </c>
      <c r="E35" s="72">
        <v>-3876.58</v>
      </c>
      <c r="F35" s="73">
        <v>0</v>
      </c>
      <c r="G35" s="81"/>
      <c r="H35" s="81"/>
    </row>
    <row r="36" spans="1:8" ht="24">
      <c r="A36" s="36" t="s">
        <v>70</v>
      </c>
      <c r="B36" s="29" t="s">
        <v>28</v>
      </c>
      <c r="C36" s="68" t="s">
        <v>71</v>
      </c>
      <c r="D36" s="72">
        <v>-12941000</v>
      </c>
      <c r="E36" s="72">
        <v>-18288164.539999999</v>
      </c>
      <c r="F36" s="73">
        <v>5347164.54</v>
      </c>
      <c r="G36" s="81"/>
      <c r="H36" s="81"/>
    </row>
    <row r="37" spans="1:8">
      <c r="A37" s="36" t="s">
        <v>72</v>
      </c>
      <c r="B37" s="29" t="s">
        <v>28</v>
      </c>
      <c r="C37" s="68" t="s">
        <v>73</v>
      </c>
      <c r="D37" s="72">
        <v>3392000</v>
      </c>
      <c r="E37" s="72">
        <v>2981720.08</v>
      </c>
      <c r="F37" s="73">
        <v>410279.92</v>
      </c>
      <c r="G37" s="81"/>
      <c r="H37" s="81"/>
    </row>
    <row r="38" spans="1:8">
      <c r="A38" s="36" t="s">
        <v>74</v>
      </c>
      <c r="B38" s="29" t="s">
        <v>28</v>
      </c>
      <c r="C38" s="68" t="s">
        <v>75</v>
      </c>
      <c r="D38" s="72">
        <v>7714000</v>
      </c>
      <c r="E38" s="72">
        <v>1400501.19</v>
      </c>
      <c r="F38" s="73">
        <v>6313498.8099999996</v>
      </c>
      <c r="G38" s="81"/>
      <c r="H38" s="81"/>
    </row>
    <row r="39" spans="1:8">
      <c r="A39" s="36" t="s">
        <v>76</v>
      </c>
      <c r="B39" s="29" t="s">
        <v>28</v>
      </c>
      <c r="C39" s="68" t="s">
        <v>77</v>
      </c>
      <c r="D39" s="72">
        <v>336000</v>
      </c>
      <c r="E39" s="72">
        <v>112000</v>
      </c>
      <c r="F39" s="73">
        <v>224000</v>
      </c>
      <c r="G39" s="81"/>
      <c r="H39" s="81"/>
    </row>
    <row r="40" spans="1:8" ht="24">
      <c r="A40" s="36" t="s">
        <v>78</v>
      </c>
      <c r="B40" s="29" t="s">
        <v>28</v>
      </c>
      <c r="C40" s="68" t="s">
        <v>79</v>
      </c>
      <c r="D40" s="72">
        <v>0</v>
      </c>
      <c r="E40" s="72">
        <v>3848.95</v>
      </c>
      <c r="F40" s="73">
        <v>0</v>
      </c>
      <c r="G40" s="81"/>
      <c r="H40" s="81"/>
    </row>
    <row r="41" spans="1:8">
      <c r="A41" s="36" t="s">
        <v>80</v>
      </c>
      <c r="B41" s="29" t="s">
        <v>28</v>
      </c>
      <c r="C41" s="68" t="s">
        <v>81</v>
      </c>
      <c r="D41" s="72">
        <v>0</v>
      </c>
      <c r="E41" s="72">
        <v>-11678</v>
      </c>
      <c r="F41" s="73">
        <v>0</v>
      </c>
      <c r="G41" s="81"/>
      <c r="H41" s="81"/>
    </row>
    <row r="42" spans="1:8" ht="24">
      <c r="A42" s="36" t="s">
        <v>82</v>
      </c>
      <c r="B42" s="29" t="s">
        <v>28</v>
      </c>
      <c r="C42" s="68" t="s">
        <v>83</v>
      </c>
      <c r="D42" s="72">
        <v>0</v>
      </c>
      <c r="E42" s="72">
        <v>43195.19</v>
      </c>
      <c r="F42" s="73">
        <v>0</v>
      </c>
      <c r="G42" s="81"/>
      <c r="H42" s="81"/>
    </row>
    <row r="43" spans="1:8" ht="36">
      <c r="A43" s="36" t="s">
        <v>84</v>
      </c>
      <c r="B43" s="29" t="s">
        <v>28</v>
      </c>
      <c r="C43" s="68" t="s">
        <v>85</v>
      </c>
      <c r="D43" s="72">
        <v>6961000</v>
      </c>
      <c r="E43" s="72">
        <v>3453870.7</v>
      </c>
      <c r="F43" s="73">
        <v>3507129.3</v>
      </c>
      <c r="G43" s="81"/>
      <c r="H43" s="81"/>
    </row>
    <row r="44" spans="1:8" ht="72">
      <c r="A44" s="36" t="s">
        <v>86</v>
      </c>
      <c r="B44" s="29" t="s">
        <v>28</v>
      </c>
      <c r="C44" s="68" t="s">
        <v>87</v>
      </c>
      <c r="D44" s="72">
        <v>525000</v>
      </c>
      <c r="E44" s="72">
        <v>355035</v>
      </c>
      <c r="F44" s="73">
        <v>169965</v>
      </c>
      <c r="G44" s="81"/>
      <c r="H44" s="81"/>
    </row>
    <row r="45" spans="1:8" ht="60">
      <c r="A45" s="36" t="s">
        <v>88</v>
      </c>
      <c r="B45" s="29" t="s">
        <v>28</v>
      </c>
      <c r="C45" s="68" t="s">
        <v>89</v>
      </c>
      <c r="D45" s="72">
        <v>1236000</v>
      </c>
      <c r="E45" s="72">
        <v>394530</v>
      </c>
      <c r="F45" s="73">
        <v>841470</v>
      </c>
      <c r="G45" s="81"/>
      <c r="H45" s="81"/>
    </row>
    <row r="46" spans="1:8" ht="72">
      <c r="A46" s="36" t="s">
        <v>90</v>
      </c>
      <c r="B46" s="29" t="s">
        <v>28</v>
      </c>
      <c r="C46" s="68" t="s">
        <v>91</v>
      </c>
      <c r="D46" s="72">
        <v>338000</v>
      </c>
      <c r="E46" s="72">
        <v>98730.51</v>
      </c>
      <c r="F46" s="73">
        <v>239269.49</v>
      </c>
      <c r="G46" s="81"/>
      <c r="H46" s="81"/>
    </row>
    <row r="47" spans="1:8" ht="60">
      <c r="A47" s="36" t="s">
        <v>92</v>
      </c>
      <c r="B47" s="29" t="s">
        <v>28</v>
      </c>
      <c r="C47" s="68" t="s">
        <v>93</v>
      </c>
      <c r="D47" s="72">
        <v>1434000</v>
      </c>
      <c r="E47" s="72">
        <v>131500</v>
      </c>
      <c r="F47" s="73">
        <v>1302500</v>
      </c>
      <c r="G47" s="81"/>
      <c r="H47" s="81"/>
    </row>
    <row r="48" spans="1:8" ht="24">
      <c r="A48" s="36" t="s">
        <v>94</v>
      </c>
      <c r="B48" s="29" t="s">
        <v>28</v>
      </c>
      <c r="C48" s="68" t="s">
        <v>95</v>
      </c>
      <c r="D48" s="72">
        <v>517000</v>
      </c>
      <c r="E48" s="72">
        <v>265600</v>
      </c>
      <c r="F48" s="73">
        <v>251400</v>
      </c>
      <c r="G48" s="81"/>
      <c r="H48" s="81"/>
    </row>
    <row r="49" spans="1:8" ht="60">
      <c r="A49" s="36" t="s">
        <v>96</v>
      </c>
      <c r="B49" s="29" t="s">
        <v>28</v>
      </c>
      <c r="C49" s="68" t="s">
        <v>97</v>
      </c>
      <c r="D49" s="72">
        <v>0</v>
      </c>
      <c r="E49" s="72">
        <v>0</v>
      </c>
      <c r="F49" s="73">
        <v>0</v>
      </c>
      <c r="G49" s="81"/>
      <c r="H49" s="81"/>
    </row>
    <row r="50" spans="1:8" ht="72">
      <c r="A50" s="36" t="s">
        <v>98</v>
      </c>
      <c r="B50" s="29" t="s">
        <v>28</v>
      </c>
      <c r="C50" s="68" t="s">
        <v>99</v>
      </c>
      <c r="D50" s="72">
        <v>3052000</v>
      </c>
      <c r="E50" s="72">
        <f>2105475+104600</f>
        <v>2210075</v>
      </c>
      <c r="F50" s="73">
        <f>D50-E50</f>
        <v>841925</v>
      </c>
      <c r="G50" s="81"/>
      <c r="H50" s="81"/>
    </row>
    <row r="51" spans="1:8" ht="24">
      <c r="A51" s="36" t="s">
        <v>100</v>
      </c>
      <c r="B51" s="29" t="s">
        <v>28</v>
      </c>
      <c r="C51" s="68" t="s">
        <v>101</v>
      </c>
      <c r="D51" s="72">
        <v>38000</v>
      </c>
      <c r="E51" s="72">
        <v>10000</v>
      </c>
      <c r="F51" s="73">
        <v>28000</v>
      </c>
      <c r="G51" s="81"/>
      <c r="H51" s="81"/>
    </row>
    <row r="52" spans="1:8" ht="72">
      <c r="A52" s="36" t="s">
        <v>102</v>
      </c>
      <c r="B52" s="29" t="s">
        <v>28</v>
      </c>
      <c r="C52" s="68" t="s">
        <v>103</v>
      </c>
      <c r="D52" s="72">
        <v>80000</v>
      </c>
      <c r="E52" s="72">
        <v>65600</v>
      </c>
      <c r="F52" s="73">
        <v>14400</v>
      </c>
      <c r="G52" s="81"/>
      <c r="H52" s="81"/>
    </row>
    <row r="53" spans="1:8" ht="24">
      <c r="A53" s="36" t="s">
        <v>104</v>
      </c>
      <c r="B53" s="29" t="s">
        <v>28</v>
      </c>
      <c r="C53" s="68" t="s">
        <v>105</v>
      </c>
      <c r="D53" s="72">
        <v>28000</v>
      </c>
      <c r="E53" s="72">
        <v>30300</v>
      </c>
      <c r="F53" s="73">
        <v>0</v>
      </c>
      <c r="G53" s="81"/>
      <c r="H53" s="81"/>
    </row>
    <row r="54" spans="1:8" ht="36">
      <c r="A54" s="36" t="s">
        <v>106</v>
      </c>
      <c r="B54" s="29" t="s">
        <v>28</v>
      </c>
      <c r="C54" s="68" t="s">
        <v>107</v>
      </c>
      <c r="D54" s="72">
        <v>0</v>
      </c>
      <c r="E54" s="72">
        <v>0</v>
      </c>
      <c r="F54" s="73">
        <v>0</v>
      </c>
      <c r="G54" s="81"/>
      <c r="H54" s="81"/>
    </row>
    <row r="55" spans="1:8" ht="84">
      <c r="A55" s="36" t="s">
        <v>108</v>
      </c>
      <c r="B55" s="29" t="s">
        <v>28</v>
      </c>
      <c r="C55" s="68" t="s">
        <v>109</v>
      </c>
      <c r="D55" s="72">
        <v>102000</v>
      </c>
      <c r="E55" s="72">
        <v>18000</v>
      </c>
      <c r="F55" s="73">
        <f>D55-E55</f>
        <v>84000</v>
      </c>
      <c r="G55" s="81"/>
      <c r="H55" s="81"/>
    </row>
    <row r="56" spans="1:8" ht="72">
      <c r="A56" s="36" t="s">
        <v>110</v>
      </c>
      <c r="B56" s="29" t="s">
        <v>28</v>
      </c>
      <c r="C56" s="68" t="s">
        <v>111</v>
      </c>
      <c r="D56" s="72">
        <v>0</v>
      </c>
      <c r="E56" s="72">
        <v>500</v>
      </c>
      <c r="F56" s="73">
        <v>0</v>
      </c>
      <c r="G56" s="81"/>
      <c r="H56" s="81"/>
    </row>
    <row r="57" spans="1:8" ht="60">
      <c r="A57" s="36" t="s">
        <v>112</v>
      </c>
      <c r="B57" s="29" t="s">
        <v>28</v>
      </c>
      <c r="C57" s="68" t="s">
        <v>113</v>
      </c>
      <c r="D57" s="72">
        <v>0</v>
      </c>
      <c r="E57" s="72">
        <v>41000</v>
      </c>
      <c r="F57" s="73">
        <v>0</v>
      </c>
      <c r="G57" s="81"/>
      <c r="H57" s="81"/>
    </row>
    <row r="58" spans="1:8" ht="72">
      <c r="A58" s="36" t="s">
        <v>114</v>
      </c>
      <c r="B58" s="29" t="s">
        <v>28</v>
      </c>
      <c r="C58" s="68" t="s">
        <v>115</v>
      </c>
      <c r="D58" s="72">
        <v>0</v>
      </c>
      <c r="E58" s="72">
        <v>1500</v>
      </c>
      <c r="F58" s="73">
        <v>0</v>
      </c>
      <c r="G58" s="81"/>
      <c r="H58" s="81"/>
    </row>
    <row r="59" spans="1:8" ht="60">
      <c r="A59" s="36" t="s">
        <v>116</v>
      </c>
      <c r="B59" s="29" t="s">
        <v>28</v>
      </c>
      <c r="C59" s="68" t="s">
        <v>117</v>
      </c>
      <c r="D59" s="72">
        <v>2345000</v>
      </c>
      <c r="E59" s="72">
        <v>701486.07</v>
      </c>
      <c r="F59" s="73">
        <v>1643513.93</v>
      </c>
      <c r="G59" s="81"/>
      <c r="H59" s="81"/>
    </row>
    <row r="60" spans="1:8" ht="60">
      <c r="A60" s="36" t="s">
        <v>118</v>
      </c>
      <c r="B60" s="29" t="s">
        <v>28</v>
      </c>
      <c r="C60" s="68" t="s">
        <v>119</v>
      </c>
      <c r="D60" s="72">
        <v>24337000</v>
      </c>
      <c r="E60" s="72">
        <v>12427800.529999999</v>
      </c>
      <c r="F60" s="73">
        <v>11909199.470000001</v>
      </c>
      <c r="G60" s="81"/>
      <c r="H60" s="81"/>
    </row>
    <row r="61" spans="1:8" ht="48">
      <c r="A61" s="36" t="s">
        <v>120</v>
      </c>
      <c r="B61" s="29" t="s">
        <v>28</v>
      </c>
      <c r="C61" s="68" t="s">
        <v>121</v>
      </c>
      <c r="D61" s="72">
        <v>38540200</v>
      </c>
      <c r="E61" s="72">
        <v>13339971.58</v>
      </c>
      <c r="F61" s="73">
        <v>25200228.420000002</v>
      </c>
      <c r="G61" s="81"/>
      <c r="H61" s="81"/>
    </row>
    <row r="62" spans="1:8">
      <c r="A62" s="36" t="s">
        <v>122</v>
      </c>
      <c r="B62" s="29" t="s">
        <v>28</v>
      </c>
      <c r="C62" s="80" t="s">
        <v>533</v>
      </c>
      <c r="D62" s="72">
        <v>19581000</v>
      </c>
      <c r="E62" s="72">
        <v>12190129.58</v>
      </c>
      <c r="F62" s="73">
        <f>D62-E62</f>
        <v>7390870.4199999999</v>
      </c>
      <c r="G62" s="81"/>
      <c r="H62" s="81"/>
    </row>
    <row r="63" spans="1:8" ht="48">
      <c r="A63" s="36" t="s">
        <v>123</v>
      </c>
      <c r="B63" s="29" t="s">
        <v>28</v>
      </c>
      <c r="C63" s="68" t="s">
        <v>124</v>
      </c>
      <c r="D63" s="72">
        <v>130000</v>
      </c>
      <c r="E63" s="72">
        <v>27300</v>
      </c>
      <c r="F63" s="73">
        <v>102700</v>
      </c>
      <c r="G63" s="81"/>
      <c r="H63" s="81"/>
    </row>
    <row r="64" spans="1:8" ht="24">
      <c r="A64" s="36" t="s">
        <v>125</v>
      </c>
      <c r="B64" s="29" t="s">
        <v>28</v>
      </c>
      <c r="C64" s="68" t="s">
        <v>126</v>
      </c>
      <c r="D64" s="72">
        <v>0</v>
      </c>
      <c r="E64" s="72">
        <v>400</v>
      </c>
      <c r="F64" s="73">
        <v>0</v>
      </c>
      <c r="G64" s="81"/>
      <c r="H64" s="81"/>
    </row>
    <row r="65" spans="1:8" ht="24">
      <c r="A65" s="36" t="s">
        <v>127</v>
      </c>
      <c r="B65" s="29" t="s">
        <v>28</v>
      </c>
      <c r="C65" s="68" t="s">
        <v>128</v>
      </c>
      <c r="D65" s="72">
        <v>63233000</v>
      </c>
      <c r="E65" s="72">
        <v>32222633.539999999</v>
      </c>
      <c r="F65" s="73">
        <v>31010366.460000001</v>
      </c>
      <c r="G65" s="81"/>
      <c r="H65" s="81"/>
    </row>
    <row r="66" spans="1:8" ht="24">
      <c r="A66" s="36" t="s">
        <v>129</v>
      </c>
      <c r="B66" s="29" t="s">
        <v>28</v>
      </c>
      <c r="C66" s="68" t="s">
        <v>130</v>
      </c>
      <c r="D66" s="72">
        <v>2000000</v>
      </c>
      <c r="E66" s="72">
        <v>2741882.16</v>
      </c>
      <c r="F66" s="73">
        <v>0</v>
      </c>
      <c r="G66" s="81"/>
      <c r="H66" s="81"/>
    </row>
    <row r="67" spans="1:8">
      <c r="A67" s="36" t="s">
        <v>131</v>
      </c>
      <c r="B67" s="29" t="s">
        <v>28</v>
      </c>
      <c r="C67" s="68" t="s">
        <v>132</v>
      </c>
      <c r="D67" s="72">
        <v>3109000</v>
      </c>
      <c r="E67" s="72">
        <v>653365.49</v>
      </c>
      <c r="F67" s="73">
        <v>2455634.5099999998</v>
      </c>
      <c r="G67" s="81"/>
      <c r="H67" s="81"/>
    </row>
    <row r="68" spans="1:8" ht="36">
      <c r="A68" s="36" t="s">
        <v>133</v>
      </c>
      <c r="B68" s="29" t="s">
        <v>28</v>
      </c>
      <c r="C68" s="68" t="s">
        <v>134</v>
      </c>
      <c r="D68" s="72">
        <v>88000</v>
      </c>
      <c r="E68" s="72">
        <v>71830</v>
      </c>
      <c r="F68" s="73">
        <v>16170</v>
      </c>
      <c r="G68" s="81"/>
      <c r="H68" s="81"/>
    </row>
    <row r="69" spans="1:8" ht="48">
      <c r="A69" s="36" t="s">
        <v>135</v>
      </c>
      <c r="B69" s="29" t="s">
        <v>28</v>
      </c>
      <c r="C69" s="68" t="s">
        <v>136</v>
      </c>
      <c r="D69" s="72">
        <v>0</v>
      </c>
      <c r="E69" s="72">
        <v>0</v>
      </c>
      <c r="F69" s="72">
        <v>0</v>
      </c>
      <c r="G69" s="81"/>
      <c r="H69" s="81"/>
    </row>
    <row r="70" spans="1:8" ht="84">
      <c r="A70" s="36" t="s">
        <v>137</v>
      </c>
      <c r="B70" s="29" t="s">
        <v>28</v>
      </c>
      <c r="C70" s="68" t="s">
        <v>138</v>
      </c>
      <c r="D70" s="72">
        <v>205000</v>
      </c>
      <c r="E70" s="72">
        <v>1050000</v>
      </c>
      <c r="F70" s="73">
        <v>0</v>
      </c>
      <c r="G70" s="81"/>
      <c r="H70" s="81"/>
    </row>
    <row r="71" spans="1:8" ht="72">
      <c r="A71" s="36" t="s">
        <v>139</v>
      </c>
      <c r="B71" s="29" t="s">
        <v>28</v>
      </c>
      <c r="C71" s="68" t="s">
        <v>140</v>
      </c>
      <c r="D71" s="72">
        <v>27000</v>
      </c>
      <c r="E71" s="72">
        <v>2000</v>
      </c>
      <c r="F71" s="73">
        <v>25000</v>
      </c>
      <c r="G71" s="81"/>
      <c r="H71" s="81"/>
    </row>
    <row r="72" spans="1:8" ht="60">
      <c r="A72" s="36" t="s">
        <v>141</v>
      </c>
      <c r="B72" s="29" t="s">
        <v>28</v>
      </c>
      <c r="C72" s="68" t="s">
        <v>142</v>
      </c>
      <c r="D72" s="72">
        <v>0</v>
      </c>
      <c r="E72" s="72">
        <v>0</v>
      </c>
      <c r="F72" s="73">
        <v>0</v>
      </c>
      <c r="G72" s="81"/>
      <c r="H72" s="81"/>
    </row>
    <row r="73" spans="1:8" ht="96">
      <c r="A73" s="36" t="s">
        <v>143</v>
      </c>
      <c r="B73" s="29" t="s">
        <v>28</v>
      </c>
      <c r="C73" s="68" t="s">
        <v>144</v>
      </c>
      <c r="D73" s="72">
        <v>324000</v>
      </c>
      <c r="E73" s="72">
        <f>286500+29950</f>
        <v>316450</v>
      </c>
      <c r="F73" s="73">
        <f>D73-E73</f>
        <v>7550</v>
      </c>
      <c r="G73" s="81"/>
      <c r="H73" s="81"/>
    </row>
    <row r="74" spans="1:8" ht="84">
      <c r="A74" s="36" t="s">
        <v>145</v>
      </c>
      <c r="B74" s="29" t="s">
        <v>28</v>
      </c>
      <c r="C74" s="68" t="s">
        <v>146</v>
      </c>
      <c r="D74" s="72">
        <v>33000</v>
      </c>
      <c r="E74" s="72">
        <v>9000</v>
      </c>
      <c r="F74" s="73">
        <v>24000</v>
      </c>
      <c r="G74" s="81"/>
      <c r="H74" s="81"/>
    </row>
    <row r="75" spans="1:8" ht="48">
      <c r="A75" s="36" t="s">
        <v>147</v>
      </c>
      <c r="B75" s="29" t="s">
        <v>28</v>
      </c>
      <c r="C75" s="68" t="s">
        <v>148</v>
      </c>
      <c r="D75" s="72">
        <v>0</v>
      </c>
      <c r="E75" s="72">
        <v>0</v>
      </c>
      <c r="F75" s="72">
        <v>0</v>
      </c>
      <c r="G75" s="81"/>
      <c r="H75" s="81"/>
    </row>
    <row r="76" spans="1:8" ht="84">
      <c r="A76" s="36" t="s">
        <v>149</v>
      </c>
      <c r="B76" s="29" t="s">
        <v>28</v>
      </c>
      <c r="C76" s="68" t="s">
        <v>150</v>
      </c>
      <c r="D76" s="72">
        <v>89000</v>
      </c>
      <c r="E76" s="72">
        <v>5200</v>
      </c>
      <c r="F76" s="73">
        <f>D76-E76</f>
        <v>83800</v>
      </c>
      <c r="G76" s="81"/>
      <c r="H76" s="81"/>
    </row>
    <row r="77" spans="1:8" ht="72">
      <c r="A77" s="36" t="s">
        <v>151</v>
      </c>
      <c r="B77" s="29" t="s">
        <v>28</v>
      </c>
      <c r="C77" s="68" t="s">
        <v>152</v>
      </c>
      <c r="D77" s="72">
        <v>0</v>
      </c>
      <c r="E77" s="72">
        <v>500</v>
      </c>
      <c r="F77" s="73">
        <v>0</v>
      </c>
      <c r="G77" s="81"/>
      <c r="H77" s="81"/>
    </row>
    <row r="78" spans="1:8" ht="48">
      <c r="A78" s="36" t="s">
        <v>153</v>
      </c>
      <c r="B78" s="29" t="s">
        <v>28</v>
      </c>
      <c r="C78" s="68" t="s">
        <v>154</v>
      </c>
      <c r="D78" s="72">
        <v>0</v>
      </c>
      <c r="E78" s="72">
        <v>0</v>
      </c>
      <c r="F78" s="72">
        <v>0</v>
      </c>
      <c r="G78" s="81"/>
      <c r="H78" s="81"/>
    </row>
    <row r="79" spans="1:8" ht="48">
      <c r="A79" s="36" t="s">
        <v>155</v>
      </c>
      <c r="B79" s="29" t="s">
        <v>28</v>
      </c>
      <c r="C79" s="68" t="s">
        <v>156</v>
      </c>
      <c r="D79" s="72">
        <v>0</v>
      </c>
      <c r="E79" s="72">
        <v>0</v>
      </c>
      <c r="F79" s="72">
        <v>0</v>
      </c>
      <c r="G79" s="81"/>
      <c r="H79" s="81"/>
    </row>
    <row r="80" spans="1:8" ht="84">
      <c r="A80" s="36" t="s">
        <v>157</v>
      </c>
      <c r="B80" s="29" t="s">
        <v>28</v>
      </c>
      <c r="C80" s="68" t="s">
        <v>158</v>
      </c>
      <c r="D80" s="72">
        <v>8000</v>
      </c>
      <c r="E80" s="72">
        <v>3000</v>
      </c>
      <c r="F80" s="73">
        <f>D80-E80</f>
        <v>5000</v>
      </c>
      <c r="G80" s="81"/>
      <c r="H80" s="81"/>
    </row>
    <row r="81" spans="1:8" ht="48">
      <c r="A81" s="36" t="s">
        <v>159</v>
      </c>
      <c r="B81" s="29" t="s">
        <v>28</v>
      </c>
      <c r="C81" s="68" t="s">
        <v>160</v>
      </c>
      <c r="D81" s="72">
        <v>0</v>
      </c>
      <c r="E81" s="72">
        <v>0</v>
      </c>
      <c r="F81" s="72">
        <v>0</v>
      </c>
      <c r="G81" s="81"/>
      <c r="H81" s="81"/>
    </row>
    <row r="82" spans="1:8" ht="72">
      <c r="A82" s="36" t="s">
        <v>161</v>
      </c>
      <c r="B82" s="29" t="s">
        <v>28</v>
      </c>
      <c r="C82" s="68" t="s">
        <v>162</v>
      </c>
      <c r="D82" s="72">
        <v>7568000</v>
      </c>
      <c r="E82" s="72">
        <v>4591701.62</v>
      </c>
      <c r="F82" s="73">
        <f>D82-E82</f>
        <v>2976298.38</v>
      </c>
      <c r="G82" s="81"/>
      <c r="H82" s="81"/>
    </row>
    <row r="83" spans="1:8" ht="72">
      <c r="A83" s="36" t="s">
        <v>163</v>
      </c>
      <c r="B83" s="29" t="s">
        <v>28</v>
      </c>
      <c r="C83" s="68" t="s">
        <v>164</v>
      </c>
      <c r="D83" s="72">
        <v>7000</v>
      </c>
      <c r="E83" s="72">
        <v>0</v>
      </c>
      <c r="F83" s="73">
        <v>7000</v>
      </c>
      <c r="G83" s="81"/>
      <c r="H83" s="81"/>
    </row>
    <row r="84" spans="1:8" ht="60">
      <c r="A84" s="36" t="s">
        <v>165</v>
      </c>
      <c r="B84" s="29" t="s">
        <v>28</v>
      </c>
      <c r="C84" s="68" t="s">
        <v>166</v>
      </c>
      <c r="D84" s="72">
        <v>0</v>
      </c>
      <c r="E84" s="72">
        <v>0</v>
      </c>
      <c r="F84" s="72">
        <v>0</v>
      </c>
      <c r="G84" s="81"/>
      <c r="H84" s="81"/>
    </row>
    <row r="85" spans="1:8" ht="96">
      <c r="A85" s="36" t="s">
        <v>167</v>
      </c>
      <c r="B85" s="29" t="s">
        <v>28</v>
      </c>
      <c r="C85" s="68" t="s">
        <v>168</v>
      </c>
      <c r="D85" s="72">
        <v>487000</v>
      </c>
      <c r="E85" s="72">
        <v>511500</v>
      </c>
      <c r="F85" s="73">
        <v>0</v>
      </c>
      <c r="G85" s="81"/>
      <c r="H85" s="81"/>
    </row>
    <row r="86" spans="1:8" ht="60">
      <c r="A86" s="36" t="s">
        <v>169</v>
      </c>
      <c r="B86" s="29" t="s">
        <v>28</v>
      </c>
      <c r="C86" s="68" t="s">
        <v>170</v>
      </c>
      <c r="D86" s="72">
        <v>7169000</v>
      </c>
      <c r="E86" s="72">
        <v>0</v>
      </c>
      <c r="F86" s="73">
        <v>7169000</v>
      </c>
      <c r="G86" s="81"/>
      <c r="H86" s="81"/>
    </row>
    <row r="87" spans="1:8" ht="84">
      <c r="A87" s="36" t="s">
        <v>171</v>
      </c>
      <c r="B87" s="29" t="s">
        <v>28</v>
      </c>
      <c r="C87" s="68" t="s">
        <v>172</v>
      </c>
      <c r="D87" s="72">
        <v>0</v>
      </c>
      <c r="E87" s="72">
        <v>2000</v>
      </c>
      <c r="F87" s="73">
        <v>0</v>
      </c>
      <c r="G87" s="81"/>
      <c r="H87" s="81"/>
    </row>
    <row r="88" spans="1:8" ht="48">
      <c r="A88" s="36" t="s">
        <v>173</v>
      </c>
      <c r="B88" s="29" t="s">
        <v>28</v>
      </c>
      <c r="C88" s="68" t="s">
        <v>174</v>
      </c>
      <c r="D88" s="72">
        <v>0</v>
      </c>
      <c r="E88" s="72">
        <v>0</v>
      </c>
      <c r="F88" s="72">
        <v>0</v>
      </c>
      <c r="G88" s="81"/>
      <c r="H88" s="81"/>
    </row>
    <row r="89" spans="1:8" ht="84">
      <c r="A89" s="36" t="s">
        <v>175</v>
      </c>
      <c r="B89" s="29" t="s">
        <v>28</v>
      </c>
      <c r="C89" s="68" t="s">
        <v>176</v>
      </c>
      <c r="D89" s="72">
        <v>50000</v>
      </c>
      <c r="E89" s="72">
        <v>178500</v>
      </c>
      <c r="F89" s="73">
        <v>0</v>
      </c>
      <c r="G89" s="81"/>
      <c r="H89" s="81"/>
    </row>
    <row r="90" spans="1:8" ht="60">
      <c r="A90" s="36" t="s">
        <v>177</v>
      </c>
      <c r="B90" s="29" t="s">
        <v>28</v>
      </c>
      <c r="C90" s="68" t="s">
        <v>178</v>
      </c>
      <c r="D90" s="72">
        <v>0</v>
      </c>
      <c r="E90" s="72">
        <v>0</v>
      </c>
      <c r="F90" s="72">
        <v>0</v>
      </c>
      <c r="G90" s="81"/>
      <c r="H90" s="81"/>
    </row>
    <row r="91" spans="1:8" ht="96">
      <c r="A91" s="36" t="s">
        <v>179</v>
      </c>
      <c r="B91" s="29" t="s">
        <v>28</v>
      </c>
      <c r="C91" s="68" t="s">
        <v>180</v>
      </c>
      <c r="D91" s="72">
        <v>469000</v>
      </c>
      <c r="E91" s="72">
        <v>495137.76</v>
      </c>
      <c r="F91" s="73">
        <v>0</v>
      </c>
      <c r="G91" s="81"/>
      <c r="H91" s="81"/>
    </row>
    <row r="92" spans="1:8" ht="72">
      <c r="A92" s="36" t="s">
        <v>181</v>
      </c>
      <c r="B92" s="29" t="s">
        <v>28</v>
      </c>
      <c r="C92" s="68" t="s">
        <v>182</v>
      </c>
      <c r="D92" s="72">
        <v>37000</v>
      </c>
      <c r="E92" s="72">
        <v>14300</v>
      </c>
      <c r="F92" s="73">
        <v>22700</v>
      </c>
      <c r="G92" s="81"/>
      <c r="H92" s="81"/>
    </row>
    <row r="93" spans="1:8" ht="24">
      <c r="A93" s="36" t="s">
        <v>183</v>
      </c>
      <c r="B93" s="29" t="s">
        <v>28</v>
      </c>
      <c r="C93" s="68" t="s">
        <v>184</v>
      </c>
      <c r="D93" s="72">
        <v>1148000</v>
      </c>
      <c r="E93" s="72">
        <v>20007</v>
      </c>
      <c r="F93" s="73">
        <v>1127993</v>
      </c>
      <c r="G93" s="81"/>
      <c r="H93" s="81"/>
    </row>
    <row r="94" spans="1:8" ht="36">
      <c r="A94" s="36" t="s">
        <v>185</v>
      </c>
      <c r="B94" s="29" t="s">
        <v>28</v>
      </c>
      <c r="C94" s="68" t="s">
        <v>186</v>
      </c>
      <c r="D94" s="72">
        <v>35000</v>
      </c>
      <c r="E94" s="72">
        <v>0</v>
      </c>
      <c r="F94" s="73">
        <v>35000</v>
      </c>
      <c r="G94" s="81"/>
      <c r="H94" s="81"/>
    </row>
    <row r="95" spans="1:8" ht="48">
      <c r="A95" s="36" t="s">
        <v>187</v>
      </c>
      <c r="B95" s="29" t="s">
        <v>28</v>
      </c>
      <c r="C95" s="68" t="s">
        <v>188</v>
      </c>
      <c r="D95" s="72">
        <v>190000</v>
      </c>
      <c r="E95" s="72">
        <v>2000</v>
      </c>
      <c r="F95" s="73">
        <v>188000</v>
      </c>
      <c r="G95" s="81"/>
      <c r="H95" s="81"/>
    </row>
    <row r="96" spans="1:8" ht="24">
      <c r="A96" s="36" t="s">
        <v>189</v>
      </c>
      <c r="B96" s="29" t="s">
        <v>28</v>
      </c>
      <c r="C96" s="68" t="s">
        <v>190</v>
      </c>
      <c r="D96" s="72">
        <v>159000</v>
      </c>
      <c r="E96" s="72">
        <v>341634.46</v>
      </c>
      <c r="F96" s="73">
        <v>0</v>
      </c>
      <c r="G96" s="81"/>
      <c r="H96" s="81"/>
    </row>
    <row r="97" spans="1:8" ht="60">
      <c r="A97" s="36" t="s">
        <v>191</v>
      </c>
      <c r="B97" s="29" t="s">
        <v>28</v>
      </c>
      <c r="C97" s="68" t="s">
        <v>192</v>
      </c>
      <c r="D97" s="72">
        <v>401000</v>
      </c>
      <c r="E97" s="72">
        <v>68375.45</v>
      </c>
      <c r="F97" s="73">
        <v>332624.55</v>
      </c>
      <c r="G97" s="81"/>
      <c r="H97" s="81"/>
    </row>
    <row r="98" spans="1:8" ht="48">
      <c r="A98" s="36" t="s">
        <v>193</v>
      </c>
      <c r="B98" s="29" t="s">
        <v>28</v>
      </c>
      <c r="C98" s="68" t="s">
        <v>194</v>
      </c>
      <c r="D98" s="72">
        <v>0</v>
      </c>
      <c r="E98" s="72">
        <v>23233.599999999999</v>
      </c>
      <c r="F98" s="73">
        <v>0</v>
      </c>
      <c r="G98" s="81"/>
      <c r="H98" s="81"/>
    </row>
    <row r="99" spans="1:8" ht="60">
      <c r="A99" s="36" t="s">
        <v>195</v>
      </c>
      <c r="B99" s="29" t="s">
        <v>28</v>
      </c>
      <c r="C99" s="68" t="s">
        <v>196</v>
      </c>
      <c r="D99" s="72">
        <v>0</v>
      </c>
      <c r="E99" s="72">
        <v>-10000</v>
      </c>
      <c r="F99" s="73">
        <v>0</v>
      </c>
      <c r="G99" s="81"/>
      <c r="H99" s="81"/>
    </row>
    <row r="100" spans="1:8" ht="60">
      <c r="A100" s="36" t="s">
        <v>197</v>
      </c>
      <c r="B100" s="29" t="s">
        <v>28</v>
      </c>
      <c r="C100" s="68" t="s">
        <v>198</v>
      </c>
      <c r="D100" s="72">
        <v>0</v>
      </c>
      <c r="E100" s="72">
        <v>945442.66</v>
      </c>
      <c r="F100" s="73">
        <v>0</v>
      </c>
      <c r="G100" s="81"/>
      <c r="H100" s="81"/>
    </row>
    <row r="101" spans="1:8" ht="60">
      <c r="A101" s="36" t="s">
        <v>199</v>
      </c>
      <c r="B101" s="29" t="s">
        <v>28</v>
      </c>
      <c r="C101" s="68" t="s">
        <v>200</v>
      </c>
      <c r="D101" s="72">
        <v>0</v>
      </c>
      <c r="E101" s="72">
        <v>20000</v>
      </c>
      <c r="F101" s="73">
        <v>0</v>
      </c>
      <c r="G101" s="81"/>
      <c r="H101" s="81"/>
    </row>
    <row r="102" spans="1:8" ht="60">
      <c r="A102" s="36" t="s">
        <v>201</v>
      </c>
      <c r="B102" s="29" t="s">
        <v>28</v>
      </c>
      <c r="C102" s="68" t="s">
        <v>202</v>
      </c>
      <c r="D102" s="72">
        <v>0</v>
      </c>
      <c r="E102" s="72">
        <v>25786.240000000002</v>
      </c>
      <c r="F102" s="73">
        <v>0</v>
      </c>
      <c r="G102" s="81"/>
      <c r="H102" s="81"/>
    </row>
    <row r="103" spans="1:8" ht="24">
      <c r="A103" s="36" t="s">
        <v>203</v>
      </c>
      <c r="B103" s="29" t="s">
        <v>28</v>
      </c>
      <c r="C103" s="68" t="s">
        <v>204</v>
      </c>
      <c r="D103" s="72">
        <v>0</v>
      </c>
      <c r="E103" s="72">
        <v>941978.9</v>
      </c>
      <c r="F103" s="73">
        <v>0</v>
      </c>
      <c r="G103" s="81"/>
      <c r="H103" s="81"/>
    </row>
    <row r="104" spans="1:8">
      <c r="A104" s="36" t="s">
        <v>205</v>
      </c>
      <c r="B104" s="29" t="s">
        <v>28</v>
      </c>
      <c r="C104" s="68" t="s">
        <v>206</v>
      </c>
      <c r="D104" s="72">
        <v>4330000</v>
      </c>
      <c r="E104" s="72">
        <v>858468.43</v>
      </c>
      <c r="F104" s="73">
        <v>3471531.57</v>
      </c>
      <c r="G104" s="81"/>
      <c r="H104" s="81"/>
    </row>
    <row r="105" spans="1:8" ht="36">
      <c r="A105" s="36" t="s">
        <v>207</v>
      </c>
      <c r="B105" s="29" t="s">
        <v>28</v>
      </c>
      <c r="C105" s="68" t="s">
        <v>208</v>
      </c>
      <c r="D105" s="72">
        <v>297586800</v>
      </c>
      <c r="E105" s="72">
        <v>136910900</v>
      </c>
      <c r="F105" s="73">
        <v>160675900</v>
      </c>
      <c r="G105" s="81"/>
      <c r="H105" s="81"/>
    </row>
    <row r="106" spans="1:8" ht="48">
      <c r="A106" s="36" t="s">
        <v>209</v>
      </c>
      <c r="B106" s="29" t="s">
        <v>28</v>
      </c>
      <c r="C106" s="68" t="s">
        <v>210</v>
      </c>
      <c r="D106" s="72">
        <v>147755000</v>
      </c>
      <c r="E106" s="72">
        <v>98504000</v>
      </c>
      <c r="F106" s="73">
        <v>49251000</v>
      </c>
      <c r="G106" s="81"/>
      <c r="H106" s="81"/>
    </row>
    <row r="107" spans="1:8" ht="24">
      <c r="A107" s="36" t="s">
        <v>211</v>
      </c>
      <c r="B107" s="29" t="s">
        <v>28</v>
      </c>
      <c r="C107" s="68" t="s">
        <v>212</v>
      </c>
      <c r="D107" s="72">
        <v>917568100</v>
      </c>
      <c r="E107" s="72">
        <v>783569500</v>
      </c>
      <c r="F107" s="73">
        <v>133998600</v>
      </c>
      <c r="G107" s="81"/>
      <c r="H107" s="81"/>
    </row>
    <row r="108" spans="1:8" ht="36">
      <c r="A108" s="36" t="s">
        <v>213</v>
      </c>
      <c r="B108" s="29" t="s">
        <v>28</v>
      </c>
      <c r="C108" s="68" t="s">
        <v>214</v>
      </c>
      <c r="D108" s="72">
        <v>24266600</v>
      </c>
      <c r="E108" s="72">
        <v>24266600</v>
      </c>
      <c r="F108" s="73">
        <v>0</v>
      </c>
      <c r="G108" s="81"/>
      <c r="H108" s="81"/>
    </row>
    <row r="109" spans="1:8" ht="48">
      <c r="A109" s="36" t="s">
        <v>215</v>
      </c>
      <c r="B109" s="29" t="s">
        <v>28</v>
      </c>
      <c r="C109" s="68" t="s">
        <v>216</v>
      </c>
      <c r="D109" s="72">
        <v>122000</v>
      </c>
      <c r="E109" s="72">
        <v>53000</v>
      </c>
      <c r="F109" s="73">
        <v>69000</v>
      </c>
      <c r="G109" s="81"/>
      <c r="H109" s="81"/>
    </row>
    <row r="110" spans="1:8" ht="60">
      <c r="A110" s="36" t="s">
        <v>217</v>
      </c>
      <c r="B110" s="29" t="s">
        <v>28</v>
      </c>
      <c r="C110" s="68" t="s">
        <v>218</v>
      </c>
      <c r="D110" s="72">
        <v>228640</v>
      </c>
      <c r="E110" s="72">
        <v>214700</v>
      </c>
      <c r="F110" s="73">
        <v>13940</v>
      </c>
      <c r="G110" s="81"/>
      <c r="H110" s="81"/>
    </row>
    <row r="111" spans="1:8" ht="36">
      <c r="A111" s="36" t="s">
        <v>219</v>
      </c>
      <c r="B111" s="29" t="s">
        <v>28</v>
      </c>
      <c r="C111" s="68" t="s">
        <v>220</v>
      </c>
      <c r="D111" s="72">
        <v>5852700</v>
      </c>
      <c r="E111" s="72">
        <v>4876700</v>
      </c>
      <c r="F111" s="73">
        <v>976000</v>
      </c>
      <c r="G111" s="81"/>
      <c r="H111" s="81"/>
    </row>
    <row r="112" spans="1:8" ht="48">
      <c r="A112" s="36" t="s">
        <v>221</v>
      </c>
      <c r="B112" s="29" t="s">
        <v>28</v>
      </c>
      <c r="C112" s="68" t="s">
        <v>222</v>
      </c>
      <c r="D112" s="72">
        <v>732000</v>
      </c>
      <c r="E112" s="72">
        <v>51646.62</v>
      </c>
      <c r="F112" s="73">
        <v>680353.38</v>
      </c>
      <c r="G112" s="81"/>
      <c r="H112" s="81"/>
    </row>
    <row r="113" spans="1:8" ht="60">
      <c r="A113" s="36" t="s">
        <v>223</v>
      </c>
      <c r="B113" s="29" t="s">
        <v>28</v>
      </c>
      <c r="C113" s="68" t="s">
        <v>224</v>
      </c>
      <c r="D113" s="72">
        <v>253700</v>
      </c>
      <c r="E113" s="72">
        <v>253700</v>
      </c>
      <c r="F113" s="73">
        <v>0</v>
      </c>
      <c r="G113" s="81"/>
      <c r="H113" s="81"/>
    </row>
    <row r="114" spans="1:8" ht="48">
      <c r="A114" s="36" t="s">
        <v>225</v>
      </c>
      <c r="B114" s="29" t="s">
        <v>28</v>
      </c>
      <c r="C114" s="68" t="s">
        <v>226</v>
      </c>
      <c r="D114" s="72">
        <v>15740300</v>
      </c>
      <c r="E114" s="72">
        <v>11000000</v>
      </c>
      <c r="F114" s="73">
        <v>4740300</v>
      </c>
      <c r="G114" s="81"/>
      <c r="H114" s="81"/>
    </row>
    <row r="115" spans="1:8" ht="84">
      <c r="A115" s="36" t="s">
        <v>227</v>
      </c>
      <c r="B115" s="29" t="s">
        <v>28</v>
      </c>
      <c r="C115" s="68" t="s">
        <v>228</v>
      </c>
      <c r="D115" s="72">
        <v>10395000</v>
      </c>
      <c r="E115" s="72">
        <v>10395000</v>
      </c>
      <c r="F115" s="73">
        <v>0</v>
      </c>
      <c r="G115" s="81"/>
      <c r="H115" s="81"/>
    </row>
    <row r="116" spans="1:8" ht="84">
      <c r="A116" s="36" t="s">
        <v>229</v>
      </c>
      <c r="B116" s="29" t="s">
        <v>28</v>
      </c>
      <c r="C116" s="68" t="s">
        <v>230</v>
      </c>
      <c r="D116" s="72">
        <v>3089700</v>
      </c>
      <c r="E116" s="72">
        <v>3089700</v>
      </c>
      <c r="F116" s="73">
        <v>0</v>
      </c>
      <c r="G116" s="81"/>
      <c r="H116" s="81"/>
    </row>
    <row r="117" spans="1:8" ht="24">
      <c r="A117" s="36" t="s">
        <v>231</v>
      </c>
      <c r="B117" s="29" t="s">
        <v>28</v>
      </c>
      <c r="C117" s="68" t="s">
        <v>232</v>
      </c>
      <c r="D117" s="72">
        <v>414500</v>
      </c>
      <c r="E117" s="72">
        <v>0</v>
      </c>
      <c r="F117" s="73">
        <v>414500</v>
      </c>
      <c r="G117" s="81"/>
      <c r="H117" s="81"/>
    </row>
    <row r="118" spans="1:8" ht="36">
      <c r="A118" s="36" t="s">
        <v>233</v>
      </c>
      <c r="B118" s="29" t="s">
        <v>28</v>
      </c>
      <c r="C118" s="68" t="s">
        <v>234</v>
      </c>
      <c r="D118" s="72">
        <v>9005600</v>
      </c>
      <c r="E118" s="72">
        <v>9005600</v>
      </c>
      <c r="F118" s="73">
        <v>0</v>
      </c>
      <c r="G118" s="81"/>
      <c r="H118" s="81"/>
    </row>
    <row r="119" spans="1:8" ht="24">
      <c r="A119" s="36" t="s">
        <v>235</v>
      </c>
      <c r="B119" s="29" t="s">
        <v>28</v>
      </c>
      <c r="C119" s="68" t="s">
        <v>236</v>
      </c>
      <c r="D119" s="72">
        <v>6351900</v>
      </c>
      <c r="E119" s="72">
        <v>4761000</v>
      </c>
      <c r="F119" s="73">
        <v>1590900</v>
      </c>
      <c r="G119" s="81"/>
      <c r="H119" s="81"/>
    </row>
    <row r="120" spans="1:8" ht="36">
      <c r="A120" s="36" t="s">
        <v>237</v>
      </c>
      <c r="B120" s="29" t="s">
        <v>28</v>
      </c>
      <c r="C120" s="68" t="s">
        <v>238</v>
      </c>
      <c r="D120" s="72">
        <v>1092300</v>
      </c>
      <c r="E120" s="72">
        <v>1092300</v>
      </c>
      <c r="F120" s="73">
        <v>0</v>
      </c>
      <c r="G120" s="81"/>
      <c r="H120" s="81"/>
    </row>
    <row r="121" spans="1:8" ht="168">
      <c r="A121" s="36" t="s">
        <v>239</v>
      </c>
      <c r="B121" s="29" t="s">
        <v>28</v>
      </c>
      <c r="C121" s="68" t="s">
        <v>240</v>
      </c>
      <c r="D121" s="72">
        <v>17200</v>
      </c>
      <c r="E121" s="72">
        <v>17200</v>
      </c>
      <c r="F121" s="73">
        <v>0</v>
      </c>
      <c r="G121" s="81"/>
      <c r="H121" s="81"/>
    </row>
    <row r="122" spans="1:8" ht="60">
      <c r="A122" s="36" t="s">
        <v>241</v>
      </c>
      <c r="B122" s="29" t="s">
        <v>28</v>
      </c>
      <c r="C122" s="68" t="s">
        <v>242</v>
      </c>
      <c r="D122" s="72">
        <v>19358100</v>
      </c>
      <c r="E122" s="72">
        <v>14518575</v>
      </c>
      <c r="F122" s="73">
        <v>4839525</v>
      </c>
      <c r="G122" s="81"/>
      <c r="H122" s="81"/>
    </row>
    <row r="123" spans="1:8" ht="36">
      <c r="A123" s="36" t="s">
        <v>243</v>
      </c>
      <c r="B123" s="29" t="s">
        <v>28</v>
      </c>
      <c r="C123" s="68" t="s">
        <v>244</v>
      </c>
      <c r="D123" s="72">
        <v>40645300</v>
      </c>
      <c r="E123" s="72">
        <v>36729200</v>
      </c>
      <c r="F123" s="73">
        <v>3916100</v>
      </c>
      <c r="G123" s="81"/>
      <c r="H123" s="81"/>
    </row>
    <row r="124" spans="1:8" ht="24">
      <c r="A124" s="36" t="s">
        <v>245</v>
      </c>
      <c r="B124" s="29" t="s">
        <v>28</v>
      </c>
      <c r="C124" s="68" t="s">
        <v>246</v>
      </c>
      <c r="D124" s="72">
        <v>1231894</v>
      </c>
      <c r="E124" s="72">
        <v>1231894</v>
      </c>
      <c r="F124" s="73">
        <v>0</v>
      </c>
      <c r="G124" s="81"/>
      <c r="H124" s="81"/>
    </row>
    <row r="125" spans="1:8" ht="60">
      <c r="A125" s="36" t="s">
        <v>247</v>
      </c>
      <c r="B125" s="29" t="s">
        <v>28</v>
      </c>
      <c r="C125" s="68" t="s">
        <v>248</v>
      </c>
      <c r="D125" s="72">
        <v>0</v>
      </c>
      <c r="E125" s="72">
        <v>-1263.32</v>
      </c>
      <c r="F125" s="73">
        <v>0</v>
      </c>
      <c r="G125" s="81"/>
      <c r="H125" s="81"/>
    </row>
    <row r="126" spans="1:8" ht="60">
      <c r="A126" s="36" t="s">
        <v>249</v>
      </c>
      <c r="B126" s="29" t="s">
        <v>28</v>
      </c>
      <c r="C126" s="68" t="s">
        <v>250</v>
      </c>
      <c r="D126" s="72">
        <v>0</v>
      </c>
      <c r="E126" s="72">
        <v>-45207.24</v>
      </c>
      <c r="F126" s="73">
        <v>0</v>
      </c>
      <c r="G126" s="81"/>
      <c r="H126" s="81"/>
    </row>
    <row r="127" spans="1:8" ht="36">
      <c r="A127" s="36" t="s">
        <v>251</v>
      </c>
      <c r="B127" s="29" t="s">
        <v>28</v>
      </c>
      <c r="C127" s="68" t="s">
        <v>252</v>
      </c>
      <c r="D127" s="72">
        <v>0</v>
      </c>
      <c r="E127" s="72">
        <v>-60030.7</v>
      </c>
      <c r="F127" s="73">
        <v>0</v>
      </c>
      <c r="G127" s="81"/>
      <c r="H127" s="81"/>
    </row>
    <row r="128" spans="1:8" ht="48">
      <c r="A128" s="36" t="s">
        <v>253</v>
      </c>
      <c r="B128" s="29" t="s">
        <v>28</v>
      </c>
      <c r="C128" s="68" t="s">
        <v>254</v>
      </c>
      <c r="D128" s="72">
        <v>0</v>
      </c>
      <c r="E128" s="72">
        <v>-734.15</v>
      </c>
      <c r="F128" s="73">
        <v>0</v>
      </c>
      <c r="G128" s="81"/>
      <c r="H128" s="81"/>
    </row>
    <row r="129" spans="1:8" ht="96">
      <c r="A129" s="36" t="s">
        <v>255</v>
      </c>
      <c r="B129" s="29" t="s">
        <v>28</v>
      </c>
      <c r="C129" s="68" t="s">
        <v>256</v>
      </c>
      <c r="D129" s="72">
        <v>0</v>
      </c>
      <c r="E129" s="72">
        <v>-106327.45</v>
      </c>
      <c r="F129" s="73">
        <v>0</v>
      </c>
      <c r="G129" s="81"/>
      <c r="H129" s="81"/>
    </row>
    <row r="130" spans="1:8" ht="60">
      <c r="A130" s="36" t="s">
        <v>257</v>
      </c>
      <c r="B130" s="29" t="s">
        <v>28</v>
      </c>
      <c r="C130" s="68" t="s">
        <v>258</v>
      </c>
      <c r="D130" s="72">
        <v>0</v>
      </c>
      <c r="E130" s="72">
        <v>-943401.14</v>
      </c>
      <c r="F130" s="73">
        <v>0</v>
      </c>
      <c r="G130" s="81"/>
      <c r="H130" s="81"/>
    </row>
    <row r="131" spans="1:8" ht="108">
      <c r="A131" s="36" t="s">
        <v>259</v>
      </c>
      <c r="B131" s="29" t="s">
        <v>28</v>
      </c>
      <c r="C131" s="68" t="s">
        <v>260</v>
      </c>
      <c r="D131" s="72">
        <v>0</v>
      </c>
      <c r="E131" s="72">
        <v>-841751.64</v>
      </c>
      <c r="F131" s="73">
        <v>0</v>
      </c>
      <c r="G131" s="81"/>
      <c r="H131" s="81"/>
    </row>
    <row r="132" spans="1:8" ht="96">
      <c r="A132" s="36" t="s">
        <v>261</v>
      </c>
      <c r="B132" s="29" t="s">
        <v>28</v>
      </c>
      <c r="C132" s="68" t="s">
        <v>262</v>
      </c>
      <c r="D132" s="72">
        <v>0</v>
      </c>
      <c r="E132" s="72">
        <v>-272496.96999999997</v>
      </c>
      <c r="F132" s="73">
        <v>0</v>
      </c>
      <c r="G132" s="81"/>
      <c r="H132" s="81"/>
    </row>
    <row r="133" spans="1:8" ht="48">
      <c r="A133" s="36" t="s">
        <v>263</v>
      </c>
      <c r="B133" s="29" t="s">
        <v>28</v>
      </c>
      <c r="C133" s="68" t="s">
        <v>264</v>
      </c>
      <c r="D133" s="72">
        <v>0</v>
      </c>
      <c r="E133" s="72">
        <v>-182677.63</v>
      </c>
      <c r="F133" s="73">
        <v>0</v>
      </c>
      <c r="G133" s="81"/>
      <c r="H133" s="81"/>
    </row>
    <row r="134" spans="1:8" ht="24">
      <c r="A134" s="36" t="s">
        <v>265</v>
      </c>
      <c r="B134" s="29" t="s">
        <v>28</v>
      </c>
      <c r="C134" s="68" t="s">
        <v>266</v>
      </c>
      <c r="D134" s="72">
        <v>0</v>
      </c>
      <c r="E134" s="72">
        <v>-519443.75</v>
      </c>
      <c r="F134" s="73">
        <v>0</v>
      </c>
      <c r="G134" s="81"/>
      <c r="H134" s="81"/>
    </row>
    <row r="135" spans="1:8" ht="48">
      <c r="A135" s="36" t="s">
        <v>267</v>
      </c>
      <c r="B135" s="29" t="s">
        <v>28</v>
      </c>
      <c r="C135" s="68" t="s">
        <v>268</v>
      </c>
      <c r="D135" s="72">
        <v>0</v>
      </c>
      <c r="E135" s="72">
        <v>-1462.9</v>
      </c>
      <c r="F135" s="73">
        <v>0</v>
      </c>
      <c r="G135" s="81"/>
      <c r="H135" s="81"/>
    </row>
    <row r="136" spans="1:8" ht="144">
      <c r="A136" s="36" t="s">
        <v>269</v>
      </c>
      <c r="B136" s="29" t="s">
        <v>28</v>
      </c>
      <c r="C136" s="68" t="s">
        <v>270</v>
      </c>
      <c r="D136" s="72">
        <v>0</v>
      </c>
      <c r="E136" s="72">
        <v>-18400</v>
      </c>
      <c r="F136" s="73">
        <v>0</v>
      </c>
      <c r="G136" s="81"/>
      <c r="H136" s="81"/>
    </row>
    <row r="137" spans="1:8" ht="84">
      <c r="A137" s="36" t="s">
        <v>271</v>
      </c>
      <c r="B137" s="29" t="s">
        <v>28</v>
      </c>
      <c r="C137" s="68" t="s">
        <v>272</v>
      </c>
      <c r="D137" s="72">
        <v>0</v>
      </c>
      <c r="E137" s="72">
        <v>0</v>
      </c>
      <c r="F137" s="73">
        <v>0</v>
      </c>
      <c r="G137" s="81"/>
      <c r="H137" s="81"/>
    </row>
    <row r="138" spans="1:8" ht="108">
      <c r="A138" s="36" t="s">
        <v>273</v>
      </c>
      <c r="B138" s="29" t="s">
        <v>28</v>
      </c>
      <c r="C138" s="68" t="s">
        <v>274</v>
      </c>
      <c r="D138" s="72">
        <v>2513000</v>
      </c>
      <c r="E138" s="72">
        <v>2810863</v>
      </c>
      <c r="F138" s="73">
        <v>0</v>
      </c>
      <c r="G138" s="81"/>
      <c r="H138" s="81"/>
    </row>
    <row r="139" spans="1:8" ht="132">
      <c r="A139" s="36" t="s">
        <v>275</v>
      </c>
      <c r="B139" s="29" t="s">
        <v>28</v>
      </c>
      <c r="C139" s="68" t="s">
        <v>276</v>
      </c>
      <c r="D139" s="72">
        <v>0</v>
      </c>
      <c r="E139" s="72">
        <v>-14268.88</v>
      </c>
      <c r="F139" s="73">
        <v>0</v>
      </c>
      <c r="G139" s="81"/>
      <c r="H139" s="81"/>
    </row>
    <row r="140" spans="1:8" ht="132">
      <c r="A140" s="36" t="s">
        <v>277</v>
      </c>
      <c r="B140" s="29" t="s">
        <v>28</v>
      </c>
      <c r="C140" s="68" t="s">
        <v>278</v>
      </c>
      <c r="D140" s="72">
        <v>0</v>
      </c>
      <c r="E140" s="72">
        <v>-300</v>
      </c>
      <c r="F140" s="73">
        <v>0</v>
      </c>
      <c r="G140" s="81"/>
      <c r="H140" s="81"/>
    </row>
    <row r="141" spans="1:8" ht="132">
      <c r="A141" s="36" t="s">
        <v>279</v>
      </c>
      <c r="B141" s="29" t="s">
        <v>28</v>
      </c>
      <c r="C141" s="68" t="s">
        <v>280</v>
      </c>
      <c r="D141" s="72">
        <v>0</v>
      </c>
      <c r="E141" s="72">
        <v>1875486.69</v>
      </c>
      <c r="F141" s="73">
        <v>0</v>
      </c>
      <c r="G141" s="81"/>
      <c r="H141" s="81"/>
    </row>
    <row r="142" spans="1:8" ht="156">
      <c r="A142" s="36" t="s">
        <v>281</v>
      </c>
      <c r="B142" s="29" t="s">
        <v>28</v>
      </c>
      <c r="C142" s="68" t="s">
        <v>282</v>
      </c>
      <c r="D142" s="72">
        <v>0</v>
      </c>
      <c r="E142" s="72">
        <v>1144428.46</v>
      </c>
      <c r="F142" s="73">
        <v>0</v>
      </c>
      <c r="G142" s="81"/>
      <c r="H142" s="81"/>
    </row>
    <row r="143" spans="1:8" ht="48">
      <c r="A143" s="36" t="s">
        <v>283</v>
      </c>
      <c r="B143" s="29" t="s">
        <v>28</v>
      </c>
      <c r="C143" s="68" t="s">
        <v>284</v>
      </c>
      <c r="D143" s="72">
        <v>0</v>
      </c>
      <c r="E143" s="72">
        <v>250000</v>
      </c>
      <c r="F143" s="73">
        <v>0</v>
      </c>
      <c r="G143" s="81"/>
      <c r="H143" s="81"/>
    </row>
    <row r="144" spans="1:8" ht="24">
      <c r="A144" s="36" t="s">
        <v>285</v>
      </c>
      <c r="B144" s="29" t="s">
        <v>28</v>
      </c>
      <c r="C144" s="68" t="s">
        <v>286</v>
      </c>
      <c r="D144" s="72">
        <v>54000</v>
      </c>
      <c r="E144" s="72">
        <v>53911</v>
      </c>
      <c r="F144" s="73">
        <v>89</v>
      </c>
      <c r="G144" s="81"/>
      <c r="H144" s="81"/>
    </row>
    <row r="145" spans="1:8" ht="36">
      <c r="A145" s="36" t="s">
        <v>287</v>
      </c>
      <c r="B145" s="29" t="s">
        <v>28</v>
      </c>
      <c r="C145" s="68" t="s">
        <v>288</v>
      </c>
      <c r="D145" s="72">
        <v>0</v>
      </c>
      <c r="E145" s="72">
        <v>-750618.95</v>
      </c>
      <c r="F145" s="73">
        <v>0</v>
      </c>
      <c r="G145" s="81"/>
      <c r="H145" s="81"/>
    </row>
    <row r="146" spans="1:8" ht="108">
      <c r="A146" s="36" t="s">
        <v>289</v>
      </c>
      <c r="B146" s="29" t="s">
        <v>28</v>
      </c>
      <c r="C146" s="68" t="s">
        <v>290</v>
      </c>
      <c r="D146" s="72">
        <v>0</v>
      </c>
      <c r="E146" s="72">
        <v>-95500</v>
      </c>
      <c r="F146" s="73">
        <v>0</v>
      </c>
      <c r="G146" s="81"/>
      <c r="H146" s="81"/>
    </row>
    <row r="147" spans="1:8" ht="84">
      <c r="A147" s="36" t="s">
        <v>291</v>
      </c>
      <c r="B147" s="29" t="s">
        <v>28</v>
      </c>
      <c r="C147" s="68" t="s">
        <v>292</v>
      </c>
      <c r="D147" s="72">
        <v>0</v>
      </c>
      <c r="E147" s="72">
        <v>-1305.43</v>
      </c>
      <c r="F147" s="73">
        <v>0</v>
      </c>
      <c r="G147" s="81"/>
      <c r="H147" s="81"/>
    </row>
    <row r="148" spans="1:8" ht="180">
      <c r="A148" s="36" t="s">
        <v>293</v>
      </c>
      <c r="B148" s="29" t="s">
        <v>28</v>
      </c>
      <c r="C148" s="68" t="s">
        <v>294</v>
      </c>
      <c r="D148" s="72">
        <v>0</v>
      </c>
      <c r="E148" s="72">
        <v>-192</v>
      </c>
      <c r="F148" s="73">
        <v>0</v>
      </c>
      <c r="G148" s="81"/>
      <c r="H148" s="81"/>
    </row>
    <row r="149" spans="1:8" ht="12" customHeight="1">
      <c r="A149" s="31"/>
      <c r="B149" s="32"/>
      <c r="C149" s="78"/>
      <c r="D149" s="32"/>
      <c r="E149" s="32"/>
      <c r="F149" s="32"/>
    </row>
    <row r="150" spans="1:8" ht="33.950000000000003" customHeight="1">
      <c r="A150" s="92"/>
      <c r="B150" s="93"/>
      <c r="C150" s="93"/>
      <c r="D150" s="93"/>
      <c r="E150" s="93"/>
      <c r="F150" s="93"/>
    </row>
  </sheetData>
  <mergeCells count="12">
    <mergeCell ref="F12:F13"/>
    <mergeCell ref="A150:F150"/>
    <mergeCell ref="A12:A13"/>
    <mergeCell ref="B12:B13"/>
    <mergeCell ref="C12:C13"/>
    <mergeCell ref="D12:D13"/>
    <mergeCell ref="E12:E13"/>
    <mergeCell ref="A2:D2"/>
    <mergeCell ref="A4:D4"/>
    <mergeCell ref="B6:D6"/>
    <mergeCell ref="B7:D7"/>
    <mergeCell ref="A11:F11"/>
  </mergeCells>
  <pageMargins left="0.78740157480314965" right="0.59055118110236227" top="0.39370078740157483" bottom="0.39370078740157483" header="0" footer="0.19685039370078741"/>
  <pageSetup paperSize="9" scale="59"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6"/>
  <sheetViews>
    <sheetView showGridLines="0" zoomScaleNormal="10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88" t="s">
        <v>295</v>
      </c>
      <c r="B1" s="89"/>
      <c r="C1" s="89"/>
      <c r="D1" s="89"/>
      <c r="E1" s="89"/>
      <c r="F1" s="89"/>
      <c r="G1" s="3"/>
      <c r="H1" s="3"/>
    </row>
    <row r="2" spans="1:8" ht="9" customHeight="1">
      <c r="A2" s="33"/>
      <c r="B2" s="33"/>
      <c r="C2" s="33"/>
      <c r="D2" s="9"/>
      <c r="E2" s="9"/>
      <c r="F2" s="34"/>
      <c r="G2" s="8"/>
      <c r="H2" s="8"/>
    </row>
    <row r="3" spans="1:8" ht="27" customHeight="1">
      <c r="A3" s="98" t="s">
        <v>21</v>
      </c>
      <c r="B3" s="100" t="s">
        <v>22</v>
      </c>
      <c r="C3" s="100" t="s">
        <v>296</v>
      </c>
      <c r="D3" s="90" t="s">
        <v>24</v>
      </c>
      <c r="E3" s="90" t="s">
        <v>25</v>
      </c>
      <c r="F3" s="90" t="s">
        <v>26</v>
      </c>
      <c r="G3" s="96"/>
      <c r="H3" s="4"/>
    </row>
    <row r="4" spans="1:8" ht="45" customHeight="1">
      <c r="A4" s="99"/>
      <c r="B4" s="101"/>
      <c r="C4" s="101"/>
      <c r="D4" s="91"/>
      <c r="E4" s="91"/>
      <c r="F4" s="91"/>
      <c r="G4" s="97"/>
      <c r="H4" s="21"/>
    </row>
    <row r="5" spans="1:8" ht="15.75" customHeight="1">
      <c r="A5" s="20">
        <v>1</v>
      </c>
      <c r="B5" s="22">
        <v>2</v>
      </c>
      <c r="C5" s="22">
        <v>3</v>
      </c>
      <c r="D5" s="22">
        <v>4</v>
      </c>
      <c r="E5" s="22">
        <v>5</v>
      </c>
      <c r="F5" s="22">
        <v>6</v>
      </c>
      <c r="G5" s="4"/>
      <c r="H5" s="23"/>
    </row>
    <row r="6" spans="1:8" ht="24">
      <c r="A6" s="24" t="s">
        <v>297</v>
      </c>
      <c r="B6" s="25" t="s">
        <v>298</v>
      </c>
      <c r="C6" s="26" t="s">
        <v>29</v>
      </c>
      <c r="D6" s="70">
        <f>SUM(D7:D185)</f>
        <v>3584749947.02</v>
      </c>
      <c r="E6" s="70">
        <f>SUM(E7:E185)</f>
        <v>2351999002.8300004</v>
      </c>
      <c r="F6" s="71">
        <v>1232750944.1900001</v>
      </c>
      <c r="G6" s="27"/>
      <c r="H6" s="27"/>
    </row>
    <row r="7" spans="1:8" ht="24">
      <c r="A7" s="28" t="s">
        <v>299</v>
      </c>
      <c r="B7" s="29" t="s">
        <v>298</v>
      </c>
      <c r="C7" s="68" t="s">
        <v>300</v>
      </c>
      <c r="D7" s="72">
        <v>3355600</v>
      </c>
      <c r="E7" s="72">
        <v>2323237.75</v>
      </c>
      <c r="F7" s="73">
        <v>1032362.25</v>
      </c>
      <c r="G7" s="30"/>
      <c r="H7" s="30"/>
    </row>
    <row r="8" spans="1:8" ht="36">
      <c r="A8" s="28" t="s">
        <v>301</v>
      </c>
      <c r="B8" s="29" t="s">
        <v>298</v>
      </c>
      <c r="C8" s="68" t="s">
        <v>302</v>
      </c>
      <c r="D8" s="72">
        <v>257600</v>
      </c>
      <c r="E8" s="72">
        <v>159980.32</v>
      </c>
      <c r="F8" s="73">
        <v>97619.68</v>
      </c>
      <c r="G8" s="30"/>
      <c r="H8" s="30"/>
    </row>
    <row r="9" spans="1:8" ht="36">
      <c r="A9" s="28" t="s">
        <v>303</v>
      </c>
      <c r="B9" s="29" t="s">
        <v>298</v>
      </c>
      <c r="C9" s="68" t="s">
        <v>304</v>
      </c>
      <c r="D9" s="72">
        <v>731000</v>
      </c>
      <c r="E9" s="72">
        <v>553454.80000000005</v>
      </c>
      <c r="F9" s="73">
        <v>177545.2</v>
      </c>
      <c r="G9" s="30"/>
      <c r="H9" s="30"/>
    </row>
    <row r="10" spans="1:8">
      <c r="A10" s="28" t="s">
        <v>305</v>
      </c>
      <c r="B10" s="29" t="s">
        <v>298</v>
      </c>
      <c r="C10" s="68" t="s">
        <v>306</v>
      </c>
      <c r="D10" s="72">
        <v>31800</v>
      </c>
      <c r="E10" s="72">
        <v>0</v>
      </c>
      <c r="F10" s="73">
        <v>31800</v>
      </c>
      <c r="G10" s="30"/>
      <c r="H10" s="30"/>
    </row>
    <row r="11" spans="1:8" ht="24">
      <c r="A11" s="28" t="s">
        <v>299</v>
      </c>
      <c r="B11" s="29" t="s">
        <v>298</v>
      </c>
      <c r="C11" s="68" t="s">
        <v>307</v>
      </c>
      <c r="D11" s="72">
        <v>197740650</v>
      </c>
      <c r="E11" s="72">
        <v>125517991.95999999</v>
      </c>
      <c r="F11" s="73">
        <v>72222658.040000007</v>
      </c>
      <c r="G11" s="30"/>
      <c r="H11" s="30"/>
    </row>
    <row r="12" spans="1:8" ht="36">
      <c r="A12" s="28" t="s">
        <v>301</v>
      </c>
      <c r="B12" s="29" t="s">
        <v>298</v>
      </c>
      <c r="C12" s="68" t="s">
        <v>308</v>
      </c>
      <c r="D12" s="72">
        <v>2253300</v>
      </c>
      <c r="E12" s="72">
        <v>586212.22</v>
      </c>
      <c r="F12" s="73">
        <v>1667087.78</v>
      </c>
      <c r="G12" s="30"/>
      <c r="H12" s="30"/>
    </row>
    <row r="13" spans="1:8" ht="36">
      <c r="A13" s="28" t="s">
        <v>303</v>
      </c>
      <c r="B13" s="29" t="s">
        <v>298</v>
      </c>
      <c r="C13" s="68" t="s">
        <v>309</v>
      </c>
      <c r="D13" s="72">
        <v>50722870</v>
      </c>
      <c r="E13" s="72">
        <v>39356579.810000002</v>
      </c>
      <c r="F13" s="73">
        <v>11366290.189999999</v>
      </c>
      <c r="G13" s="30"/>
      <c r="H13" s="30"/>
    </row>
    <row r="14" spans="1:8" ht="24">
      <c r="A14" s="28" t="s">
        <v>310</v>
      </c>
      <c r="B14" s="29" t="s">
        <v>298</v>
      </c>
      <c r="C14" s="68" t="s">
        <v>311</v>
      </c>
      <c r="D14" s="72">
        <v>7352450</v>
      </c>
      <c r="E14" s="72">
        <v>2997633.76</v>
      </c>
      <c r="F14" s="73">
        <v>4354816.24</v>
      </c>
      <c r="G14" s="30"/>
      <c r="H14" s="30"/>
    </row>
    <row r="15" spans="1:8">
      <c r="A15" s="28" t="s">
        <v>305</v>
      </c>
      <c r="B15" s="29" t="s">
        <v>298</v>
      </c>
      <c r="C15" s="68" t="s">
        <v>312</v>
      </c>
      <c r="D15" s="72">
        <v>18064530</v>
      </c>
      <c r="E15" s="72">
        <v>9284368.5199999996</v>
      </c>
      <c r="F15" s="73">
        <v>8780161.4800000004</v>
      </c>
      <c r="G15" s="30"/>
      <c r="H15" s="30"/>
    </row>
    <row r="16" spans="1:8">
      <c r="A16" s="28" t="s">
        <v>313</v>
      </c>
      <c r="B16" s="29" t="s">
        <v>298</v>
      </c>
      <c r="C16" s="68" t="s">
        <v>314</v>
      </c>
      <c r="D16" s="72">
        <v>16012600</v>
      </c>
      <c r="E16" s="72">
        <v>10495223.32</v>
      </c>
      <c r="F16" s="73">
        <v>5517376.6799999997</v>
      </c>
      <c r="G16" s="30"/>
      <c r="H16" s="30"/>
    </row>
    <row r="17" spans="1:8" ht="24">
      <c r="A17" s="28" t="s">
        <v>315</v>
      </c>
      <c r="B17" s="29" t="s">
        <v>298</v>
      </c>
      <c r="C17" s="68" t="s">
        <v>316</v>
      </c>
      <c r="D17" s="72">
        <v>1237200</v>
      </c>
      <c r="E17" s="72">
        <v>1105982</v>
      </c>
      <c r="F17" s="73">
        <v>131218</v>
      </c>
      <c r="G17" s="30"/>
      <c r="H17" s="30"/>
    </row>
    <row r="18" spans="1:8">
      <c r="A18" s="28" t="s">
        <v>317</v>
      </c>
      <c r="B18" s="29" t="s">
        <v>298</v>
      </c>
      <c r="C18" s="68" t="s">
        <v>318</v>
      </c>
      <c r="D18" s="72">
        <v>301900</v>
      </c>
      <c r="E18" s="72">
        <v>173770.5</v>
      </c>
      <c r="F18" s="73">
        <v>128129.5</v>
      </c>
      <c r="G18" s="30"/>
      <c r="H18" s="30"/>
    </row>
    <row r="19" spans="1:8">
      <c r="A19" s="28" t="s">
        <v>319</v>
      </c>
      <c r="B19" s="29" t="s">
        <v>298</v>
      </c>
      <c r="C19" s="68" t="s">
        <v>320</v>
      </c>
      <c r="D19" s="72">
        <v>66000</v>
      </c>
      <c r="E19" s="72">
        <v>12134.97</v>
      </c>
      <c r="F19" s="73">
        <v>53865.03</v>
      </c>
      <c r="G19" s="30"/>
      <c r="H19" s="30"/>
    </row>
    <row r="20" spans="1:8" ht="24">
      <c r="A20" s="28" t="s">
        <v>299</v>
      </c>
      <c r="B20" s="29" t="s">
        <v>298</v>
      </c>
      <c r="C20" s="68" t="s">
        <v>321</v>
      </c>
      <c r="D20" s="72">
        <v>44751100</v>
      </c>
      <c r="E20" s="72">
        <v>28278181.18</v>
      </c>
      <c r="F20" s="73">
        <v>16472918.82</v>
      </c>
      <c r="G20" s="30"/>
      <c r="H20" s="30"/>
    </row>
    <row r="21" spans="1:8" ht="36">
      <c r="A21" s="28" t="s">
        <v>301</v>
      </c>
      <c r="B21" s="29" t="s">
        <v>298</v>
      </c>
      <c r="C21" s="68" t="s">
        <v>322</v>
      </c>
      <c r="D21" s="72">
        <v>230100</v>
      </c>
      <c r="E21" s="72">
        <v>490</v>
      </c>
      <c r="F21" s="73">
        <v>229610</v>
      </c>
      <c r="G21" s="30"/>
      <c r="H21" s="30"/>
    </row>
    <row r="22" spans="1:8" ht="36">
      <c r="A22" s="28" t="s">
        <v>303</v>
      </c>
      <c r="B22" s="29" t="s">
        <v>298</v>
      </c>
      <c r="C22" s="68" t="s">
        <v>323</v>
      </c>
      <c r="D22" s="72">
        <v>11512100</v>
      </c>
      <c r="E22" s="72">
        <v>7785010.1399999997</v>
      </c>
      <c r="F22" s="73">
        <v>3727089.86</v>
      </c>
      <c r="G22" s="30"/>
      <c r="H22" s="30"/>
    </row>
    <row r="23" spans="1:8" ht="24">
      <c r="A23" s="28" t="s">
        <v>310</v>
      </c>
      <c r="B23" s="29" t="s">
        <v>298</v>
      </c>
      <c r="C23" s="68" t="s">
        <v>324</v>
      </c>
      <c r="D23" s="72">
        <v>4640300</v>
      </c>
      <c r="E23" s="72">
        <v>1468874.47</v>
      </c>
      <c r="F23" s="73">
        <v>3171425.53</v>
      </c>
      <c r="G23" s="30"/>
      <c r="H23" s="30"/>
    </row>
    <row r="24" spans="1:8">
      <c r="A24" s="28" t="s">
        <v>305</v>
      </c>
      <c r="B24" s="29" t="s">
        <v>298</v>
      </c>
      <c r="C24" s="68" t="s">
        <v>325</v>
      </c>
      <c r="D24" s="72">
        <v>1684400</v>
      </c>
      <c r="E24" s="72">
        <v>191923.12</v>
      </c>
      <c r="F24" s="73">
        <v>1492476.88</v>
      </c>
      <c r="G24" s="30"/>
      <c r="H24" s="30"/>
    </row>
    <row r="25" spans="1:8">
      <c r="A25" s="28" t="s">
        <v>317</v>
      </c>
      <c r="B25" s="29" t="s">
        <v>298</v>
      </c>
      <c r="C25" s="68" t="s">
        <v>326</v>
      </c>
      <c r="D25" s="72">
        <v>11600</v>
      </c>
      <c r="E25" s="72">
        <v>0</v>
      </c>
      <c r="F25" s="73">
        <v>11600</v>
      </c>
      <c r="G25" s="30"/>
      <c r="H25" s="30"/>
    </row>
    <row r="26" spans="1:8">
      <c r="A26" s="28" t="s">
        <v>327</v>
      </c>
      <c r="B26" s="29" t="s">
        <v>298</v>
      </c>
      <c r="C26" s="68" t="s">
        <v>328</v>
      </c>
      <c r="D26" s="72">
        <v>4357330</v>
      </c>
      <c r="E26" s="72">
        <v>0</v>
      </c>
      <c r="F26" s="73">
        <v>4357330</v>
      </c>
      <c r="G26" s="30"/>
      <c r="H26" s="30"/>
    </row>
    <row r="27" spans="1:8">
      <c r="A27" s="28" t="s">
        <v>329</v>
      </c>
      <c r="B27" s="29" t="s">
        <v>298</v>
      </c>
      <c r="C27" s="68" t="s">
        <v>330</v>
      </c>
      <c r="D27" s="72">
        <v>4299200</v>
      </c>
      <c r="E27" s="72">
        <v>2570134.0699999998</v>
      </c>
      <c r="F27" s="73">
        <v>1729065.93</v>
      </c>
      <c r="G27" s="30"/>
      <c r="H27" s="30"/>
    </row>
    <row r="28" spans="1:8" ht="36">
      <c r="A28" s="28" t="s">
        <v>331</v>
      </c>
      <c r="B28" s="29" t="s">
        <v>298</v>
      </c>
      <c r="C28" s="68" t="s">
        <v>332</v>
      </c>
      <c r="D28" s="72">
        <v>1048900</v>
      </c>
      <c r="E28" s="72">
        <v>847109.15</v>
      </c>
      <c r="F28" s="73">
        <v>201790.85</v>
      </c>
      <c r="G28" s="30"/>
      <c r="H28" s="30"/>
    </row>
    <row r="29" spans="1:8" ht="24">
      <c r="A29" s="28" t="s">
        <v>299</v>
      </c>
      <c r="B29" s="29" t="s">
        <v>298</v>
      </c>
      <c r="C29" s="68" t="s">
        <v>333</v>
      </c>
      <c r="D29" s="72">
        <v>12010620</v>
      </c>
      <c r="E29" s="72">
        <v>7185719.8399999999</v>
      </c>
      <c r="F29" s="73">
        <v>4824900.16</v>
      </c>
      <c r="G29" s="30"/>
      <c r="H29" s="30"/>
    </row>
    <row r="30" spans="1:8" ht="36">
      <c r="A30" s="28" t="s">
        <v>301</v>
      </c>
      <c r="B30" s="29" t="s">
        <v>298</v>
      </c>
      <c r="C30" s="68" t="s">
        <v>334</v>
      </c>
      <c r="D30" s="72">
        <v>137100</v>
      </c>
      <c r="E30" s="72">
        <v>89734.13</v>
      </c>
      <c r="F30" s="73">
        <v>47365.87</v>
      </c>
      <c r="G30" s="30"/>
      <c r="H30" s="30"/>
    </row>
    <row r="31" spans="1:8" ht="36">
      <c r="A31" s="28" t="s">
        <v>303</v>
      </c>
      <c r="B31" s="29" t="s">
        <v>298</v>
      </c>
      <c r="C31" s="68" t="s">
        <v>335</v>
      </c>
      <c r="D31" s="72">
        <v>3410780</v>
      </c>
      <c r="E31" s="72">
        <v>2137535.83</v>
      </c>
      <c r="F31" s="73">
        <v>1273244.17</v>
      </c>
      <c r="G31" s="30"/>
      <c r="H31" s="30"/>
    </row>
    <row r="32" spans="1:8" ht="24">
      <c r="A32" s="28" t="s">
        <v>310</v>
      </c>
      <c r="B32" s="29" t="s">
        <v>298</v>
      </c>
      <c r="C32" s="68" t="s">
        <v>336</v>
      </c>
      <c r="D32" s="72">
        <v>1271300</v>
      </c>
      <c r="E32" s="72">
        <v>479823.08</v>
      </c>
      <c r="F32" s="73">
        <v>791476.92</v>
      </c>
      <c r="G32" s="30"/>
      <c r="H32" s="30"/>
    </row>
    <row r="33" spans="1:8">
      <c r="A33" s="28" t="s">
        <v>305</v>
      </c>
      <c r="B33" s="29" t="s">
        <v>298</v>
      </c>
      <c r="C33" s="68" t="s">
        <v>337</v>
      </c>
      <c r="D33" s="72">
        <v>3333400</v>
      </c>
      <c r="E33" s="72">
        <v>2050647.42</v>
      </c>
      <c r="F33" s="73">
        <v>1282752.58</v>
      </c>
      <c r="G33" s="30"/>
      <c r="H33" s="30"/>
    </row>
    <row r="34" spans="1:8">
      <c r="A34" s="28" t="s">
        <v>313</v>
      </c>
      <c r="B34" s="29" t="s">
        <v>298</v>
      </c>
      <c r="C34" s="68" t="s">
        <v>338</v>
      </c>
      <c r="D34" s="72">
        <v>452800</v>
      </c>
      <c r="E34" s="72">
        <v>357598.49</v>
      </c>
      <c r="F34" s="73">
        <v>95201.51</v>
      </c>
      <c r="G34" s="30"/>
      <c r="H34" s="30"/>
    </row>
    <row r="35" spans="1:8" ht="24">
      <c r="A35" s="28" t="s">
        <v>315</v>
      </c>
      <c r="B35" s="29" t="s">
        <v>298</v>
      </c>
      <c r="C35" s="68" t="s">
        <v>339</v>
      </c>
      <c r="D35" s="72">
        <v>108700</v>
      </c>
      <c r="E35" s="72">
        <v>107905.03</v>
      </c>
      <c r="F35" s="73">
        <v>794.97</v>
      </c>
      <c r="G35" s="30"/>
      <c r="H35" s="30"/>
    </row>
    <row r="36" spans="1:8" ht="24">
      <c r="A36" s="28" t="s">
        <v>340</v>
      </c>
      <c r="B36" s="29" t="s">
        <v>298</v>
      </c>
      <c r="C36" s="68" t="s">
        <v>341</v>
      </c>
      <c r="D36" s="72">
        <v>103911</v>
      </c>
      <c r="E36" s="72">
        <v>77399</v>
      </c>
      <c r="F36" s="73">
        <v>26512</v>
      </c>
      <c r="G36" s="30"/>
      <c r="H36" s="30"/>
    </row>
    <row r="37" spans="1:8">
      <c r="A37" s="28" t="s">
        <v>317</v>
      </c>
      <c r="B37" s="29" t="s">
        <v>298</v>
      </c>
      <c r="C37" s="68" t="s">
        <v>342</v>
      </c>
      <c r="D37" s="72">
        <v>28500</v>
      </c>
      <c r="E37" s="72">
        <v>0</v>
      </c>
      <c r="F37" s="73">
        <v>28500</v>
      </c>
      <c r="G37" s="30"/>
      <c r="H37" s="30"/>
    </row>
    <row r="38" spans="1:8">
      <c r="A38" s="28" t="s">
        <v>319</v>
      </c>
      <c r="B38" s="29" t="s">
        <v>298</v>
      </c>
      <c r="C38" s="68" t="s">
        <v>343</v>
      </c>
      <c r="D38" s="72">
        <v>3000</v>
      </c>
      <c r="E38" s="72">
        <v>0</v>
      </c>
      <c r="F38" s="73">
        <v>3000</v>
      </c>
      <c r="G38" s="30"/>
      <c r="H38" s="30"/>
    </row>
    <row r="39" spans="1:8">
      <c r="A39" s="28" t="s">
        <v>329</v>
      </c>
      <c r="B39" s="29" t="s">
        <v>298</v>
      </c>
      <c r="C39" s="68" t="s">
        <v>344</v>
      </c>
      <c r="D39" s="72">
        <v>6134100</v>
      </c>
      <c r="E39" s="72">
        <v>3613602.17</v>
      </c>
      <c r="F39" s="73">
        <v>2520497.83</v>
      </c>
      <c r="G39" s="30"/>
      <c r="H39" s="30"/>
    </row>
    <row r="40" spans="1:8" ht="24">
      <c r="A40" s="28" t="s">
        <v>345</v>
      </c>
      <c r="B40" s="29" t="s">
        <v>298</v>
      </c>
      <c r="C40" s="68" t="s">
        <v>346</v>
      </c>
      <c r="D40" s="72">
        <v>5000</v>
      </c>
      <c r="E40" s="72">
        <v>158.06</v>
      </c>
      <c r="F40" s="73">
        <v>4841.9399999999996</v>
      </c>
      <c r="G40" s="30"/>
      <c r="H40" s="30"/>
    </row>
    <row r="41" spans="1:8" ht="36">
      <c r="A41" s="28" t="s">
        <v>331</v>
      </c>
      <c r="B41" s="29" t="s">
        <v>298</v>
      </c>
      <c r="C41" s="68" t="s">
        <v>347</v>
      </c>
      <c r="D41" s="72">
        <v>1623800</v>
      </c>
      <c r="E41" s="72">
        <v>974875.7</v>
      </c>
      <c r="F41" s="73">
        <v>648924.30000000005</v>
      </c>
      <c r="G41" s="30"/>
      <c r="H41" s="30"/>
    </row>
    <row r="42" spans="1:8" ht="24">
      <c r="A42" s="28" t="s">
        <v>310</v>
      </c>
      <c r="B42" s="29" t="s">
        <v>298</v>
      </c>
      <c r="C42" s="68" t="s">
        <v>348</v>
      </c>
      <c r="D42" s="72">
        <v>866600</v>
      </c>
      <c r="E42" s="72">
        <v>579909.80000000005</v>
      </c>
      <c r="F42" s="73">
        <v>286690.2</v>
      </c>
      <c r="G42" s="30"/>
      <c r="H42" s="30"/>
    </row>
    <row r="43" spans="1:8">
      <c r="A43" s="28" t="s">
        <v>305</v>
      </c>
      <c r="B43" s="29" t="s">
        <v>298</v>
      </c>
      <c r="C43" s="68" t="s">
        <v>349</v>
      </c>
      <c r="D43" s="72">
        <v>1550000</v>
      </c>
      <c r="E43" s="72">
        <v>574357.69999999995</v>
      </c>
      <c r="F43" s="73">
        <v>975642.3</v>
      </c>
      <c r="G43" s="30"/>
      <c r="H43" s="30"/>
    </row>
    <row r="44" spans="1:8">
      <c r="A44" s="28" t="s">
        <v>313</v>
      </c>
      <c r="B44" s="29" t="s">
        <v>298</v>
      </c>
      <c r="C44" s="68" t="s">
        <v>350</v>
      </c>
      <c r="D44" s="72">
        <v>426100</v>
      </c>
      <c r="E44" s="72">
        <v>262282.68</v>
      </c>
      <c r="F44" s="73">
        <v>163817.32</v>
      </c>
      <c r="G44" s="30"/>
      <c r="H44" s="30"/>
    </row>
    <row r="45" spans="1:8" ht="24">
      <c r="A45" s="28" t="s">
        <v>315</v>
      </c>
      <c r="B45" s="29" t="s">
        <v>298</v>
      </c>
      <c r="C45" s="68" t="s">
        <v>351</v>
      </c>
      <c r="D45" s="72">
        <v>147400</v>
      </c>
      <c r="E45" s="72">
        <v>0</v>
      </c>
      <c r="F45" s="73">
        <v>147400</v>
      </c>
      <c r="G45" s="30"/>
      <c r="H45" s="30"/>
    </row>
    <row r="46" spans="1:8">
      <c r="A46" s="28" t="s">
        <v>352</v>
      </c>
      <c r="B46" s="29" t="s">
        <v>298</v>
      </c>
      <c r="C46" s="68" t="s">
        <v>353</v>
      </c>
      <c r="D46" s="72">
        <v>57600</v>
      </c>
      <c r="E46" s="72">
        <v>0</v>
      </c>
      <c r="F46" s="73">
        <v>57600</v>
      </c>
      <c r="G46" s="30"/>
      <c r="H46" s="30"/>
    </row>
    <row r="47" spans="1:8" ht="48">
      <c r="A47" s="28" t="s">
        <v>354</v>
      </c>
      <c r="B47" s="29" t="s">
        <v>298</v>
      </c>
      <c r="C47" s="68" t="s">
        <v>355</v>
      </c>
      <c r="D47" s="72">
        <v>550300</v>
      </c>
      <c r="E47" s="72">
        <v>244886.16</v>
      </c>
      <c r="F47" s="73">
        <v>305413.84000000003</v>
      </c>
      <c r="G47" s="30"/>
      <c r="H47" s="30"/>
    </row>
    <row r="48" spans="1:8">
      <c r="A48" s="28" t="s">
        <v>317</v>
      </c>
      <c r="B48" s="29" t="s">
        <v>298</v>
      </c>
      <c r="C48" s="68" t="s">
        <v>356</v>
      </c>
      <c r="D48" s="72">
        <v>7700</v>
      </c>
      <c r="E48" s="72">
        <v>3528</v>
      </c>
      <c r="F48" s="73">
        <v>4172</v>
      </c>
      <c r="G48" s="30"/>
      <c r="H48" s="30"/>
    </row>
    <row r="49" spans="1:8">
      <c r="A49" s="28" t="s">
        <v>319</v>
      </c>
      <c r="B49" s="29" t="s">
        <v>298</v>
      </c>
      <c r="C49" s="68" t="s">
        <v>357</v>
      </c>
      <c r="D49" s="72">
        <v>16800</v>
      </c>
      <c r="E49" s="72">
        <v>236.87</v>
      </c>
      <c r="F49" s="73">
        <v>16563.13</v>
      </c>
      <c r="G49" s="30"/>
      <c r="H49" s="30"/>
    </row>
    <row r="50" spans="1:8" ht="48">
      <c r="A50" s="28" t="s">
        <v>358</v>
      </c>
      <c r="B50" s="29" t="s">
        <v>298</v>
      </c>
      <c r="C50" s="68" t="s">
        <v>359</v>
      </c>
      <c r="D50" s="72">
        <v>8616200</v>
      </c>
      <c r="E50" s="72">
        <v>5366010.95</v>
      </c>
      <c r="F50" s="73">
        <v>3250189.05</v>
      </c>
      <c r="G50" s="30"/>
      <c r="H50" s="30"/>
    </row>
    <row r="51" spans="1:8" ht="24">
      <c r="A51" s="28" t="s">
        <v>360</v>
      </c>
      <c r="B51" s="29" t="s">
        <v>298</v>
      </c>
      <c r="C51" s="68" t="s">
        <v>361</v>
      </c>
      <c r="D51" s="72">
        <v>33168700</v>
      </c>
      <c r="E51" s="72">
        <v>28339773.280000001</v>
      </c>
      <c r="F51" s="73">
        <v>4828926.72</v>
      </c>
      <c r="G51" s="30"/>
      <c r="H51" s="30"/>
    </row>
    <row r="52" spans="1:8" ht="48">
      <c r="A52" s="28" t="s">
        <v>354</v>
      </c>
      <c r="B52" s="29" t="s">
        <v>298</v>
      </c>
      <c r="C52" s="68" t="s">
        <v>362</v>
      </c>
      <c r="D52" s="72">
        <v>44156000</v>
      </c>
      <c r="E52" s="72">
        <v>35986067.670000002</v>
      </c>
      <c r="F52" s="73">
        <v>8169932.3300000001</v>
      </c>
      <c r="G52" s="30"/>
      <c r="H52" s="30"/>
    </row>
    <row r="53" spans="1:8">
      <c r="A53" s="28" t="s">
        <v>329</v>
      </c>
      <c r="B53" s="29" t="s">
        <v>298</v>
      </c>
      <c r="C53" s="68" t="s">
        <v>363</v>
      </c>
      <c r="D53" s="72">
        <v>63658239</v>
      </c>
      <c r="E53" s="72">
        <v>40128062.719999999</v>
      </c>
      <c r="F53" s="73">
        <v>23530176.280000001</v>
      </c>
      <c r="G53" s="30"/>
      <c r="H53" s="30"/>
    </row>
    <row r="54" spans="1:8" ht="24">
      <c r="A54" s="28" t="s">
        <v>345</v>
      </c>
      <c r="B54" s="29" t="s">
        <v>298</v>
      </c>
      <c r="C54" s="68" t="s">
        <v>364</v>
      </c>
      <c r="D54" s="72">
        <v>75400</v>
      </c>
      <c r="E54" s="72">
        <v>5450.35</v>
      </c>
      <c r="F54" s="73">
        <v>69949.649999999994</v>
      </c>
      <c r="G54" s="30"/>
      <c r="H54" s="30"/>
    </row>
    <row r="55" spans="1:8" ht="36">
      <c r="A55" s="28" t="s">
        <v>331</v>
      </c>
      <c r="B55" s="29" t="s">
        <v>298</v>
      </c>
      <c r="C55" s="68" t="s">
        <v>365</v>
      </c>
      <c r="D55" s="72">
        <v>14126700.51</v>
      </c>
      <c r="E55" s="72">
        <v>11914714.73</v>
      </c>
      <c r="F55" s="73">
        <v>2211985.7799999998</v>
      </c>
      <c r="G55" s="30"/>
      <c r="H55" s="30"/>
    </row>
    <row r="56" spans="1:8" ht="24">
      <c r="A56" s="28" t="s">
        <v>299</v>
      </c>
      <c r="B56" s="29" t="s">
        <v>298</v>
      </c>
      <c r="C56" s="68" t="s">
        <v>366</v>
      </c>
      <c r="D56" s="72">
        <v>13101300</v>
      </c>
      <c r="E56" s="72">
        <v>8708240.8499999996</v>
      </c>
      <c r="F56" s="73">
        <v>4393059.1500000004</v>
      </c>
      <c r="G56" s="30"/>
      <c r="H56" s="30"/>
    </row>
    <row r="57" spans="1:8" ht="36">
      <c r="A57" s="28" t="s">
        <v>301</v>
      </c>
      <c r="B57" s="29" t="s">
        <v>298</v>
      </c>
      <c r="C57" s="68" t="s">
        <v>367</v>
      </c>
      <c r="D57" s="72">
        <v>104000</v>
      </c>
      <c r="E57" s="72">
        <v>0</v>
      </c>
      <c r="F57" s="73">
        <v>104000</v>
      </c>
      <c r="G57" s="30"/>
      <c r="H57" s="30"/>
    </row>
    <row r="58" spans="1:8" ht="36">
      <c r="A58" s="28" t="s">
        <v>303</v>
      </c>
      <c r="B58" s="29" t="s">
        <v>298</v>
      </c>
      <c r="C58" s="68" t="s">
        <v>368</v>
      </c>
      <c r="D58" s="72">
        <v>3431600</v>
      </c>
      <c r="E58" s="72">
        <v>2491695.1800000002</v>
      </c>
      <c r="F58" s="73">
        <v>939904.82</v>
      </c>
      <c r="G58" s="30"/>
      <c r="H58" s="30"/>
    </row>
    <row r="59" spans="1:8" ht="24">
      <c r="A59" s="28" t="s">
        <v>310</v>
      </c>
      <c r="B59" s="29" t="s">
        <v>298</v>
      </c>
      <c r="C59" s="68" t="s">
        <v>369</v>
      </c>
      <c r="D59" s="72">
        <v>2960505.18</v>
      </c>
      <c r="E59" s="72">
        <v>1067906.03</v>
      </c>
      <c r="F59" s="73">
        <v>1892599.15</v>
      </c>
      <c r="G59" s="30"/>
      <c r="H59" s="30"/>
    </row>
    <row r="60" spans="1:8" ht="24">
      <c r="A60" s="28" t="s">
        <v>360</v>
      </c>
      <c r="B60" s="29" t="s">
        <v>298</v>
      </c>
      <c r="C60" s="68" t="s">
        <v>370</v>
      </c>
      <c r="D60" s="72">
        <v>12957900</v>
      </c>
      <c r="E60" s="72">
        <v>8500.51</v>
      </c>
      <c r="F60" s="73">
        <v>12949399.49</v>
      </c>
      <c r="G60" s="30"/>
      <c r="H60" s="30"/>
    </row>
    <row r="61" spans="1:8">
      <c r="A61" s="28" t="s">
        <v>305</v>
      </c>
      <c r="B61" s="29" t="s">
        <v>298</v>
      </c>
      <c r="C61" s="68" t="s">
        <v>371</v>
      </c>
      <c r="D61" s="72">
        <v>7611100</v>
      </c>
      <c r="E61" s="72">
        <v>3672303.29</v>
      </c>
      <c r="F61" s="73">
        <v>3938796.71</v>
      </c>
      <c r="G61" s="30"/>
      <c r="H61" s="30"/>
    </row>
    <row r="62" spans="1:8">
      <c r="A62" s="28" t="s">
        <v>313</v>
      </c>
      <c r="B62" s="29" t="s">
        <v>298</v>
      </c>
      <c r="C62" s="68" t="s">
        <v>372</v>
      </c>
      <c r="D62" s="72">
        <v>9371800</v>
      </c>
      <c r="E62" s="72">
        <v>6391077.04</v>
      </c>
      <c r="F62" s="73">
        <v>2980722.96</v>
      </c>
      <c r="G62" s="30"/>
      <c r="H62" s="30"/>
    </row>
    <row r="63" spans="1:8" ht="24">
      <c r="A63" s="28" t="s">
        <v>373</v>
      </c>
      <c r="B63" s="29" t="s">
        <v>298</v>
      </c>
      <c r="C63" s="68" t="s">
        <v>374</v>
      </c>
      <c r="D63" s="72">
        <v>169100</v>
      </c>
      <c r="E63" s="72">
        <v>55719</v>
      </c>
      <c r="F63" s="73">
        <v>113381</v>
      </c>
      <c r="G63" s="30"/>
      <c r="H63" s="30"/>
    </row>
    <row r="64" spans="1:8" ht="48">
      <c r="A64" s="28" t="s">
        <v>358</v>
      </c>
      <c r="B64" s="29" t="s">
        <v>298</v>
      </c>
      <c r="C64" s="68" t="s">
        <v>375</v>
      </c>
      <c r="D64" s="72">
        <v>13073000</v>
      </c>
      <c r="E64" s="72">
        <v>8653250</v>
      </c>
      <c r="F64" s="73">
        <v>4419750</v>
      </c>
      <c r="G64" s="30"/>
      <c r="H64" s="30"/>
    </row>
    <row r="65" spans="1:8">
      <c r="A65" s="28" t="s">
        <v>376</v>
      </c>
      <c r="B65" s="29" t="s">
        <v>298</v>
      </c>
      <c r="C65" s="68" t="s">
        <v>377</v>
      </c>
      <c r="D65" s="72">
        <v>156779.98000000001</v>
      </c>
      <c r="E65" s="72">
        <v>130400.47</v>
      </c>
      <c r="F65" s="73">
        <v>26379.51</v>
      </c>
      <c r="G65" s="30"/>
      <c r="H65" s="30"/>
    </row>
    <row r="66" spans="1:8" ht="48">
      <c r="A66" s="28" t="s">
        <v>354</v>
      </c>
      <c r="B66" s="29" t="s">
        <v>298</v>
      </c>
      <c r="C66" s="68" t="s">
        <v>378</v>
      </c>
      <c r="D66" s="72">
        <v>6595800</v>
      </c>
      <c r="E66" s="72">
        <v>3270956</v>
      </c>
      <c r="F66" s="73">
        <v>3324844</v>
      </c>
      <c r="G66" s="30"/>
      <c r="H66" s="30"/>
    </row>
    <row r="67" spans="1:8" ht="24">
      <c r="A67" s="28" t="s">
        <v>379</v>
      </c>
      <c r="B67" s="29" t="s">
        <v>298</v>
      </c>
      <c r="C67" s="68" t="s">
        <v>380</v>
      </c>
      <c r="D67" s="72">
        <v>140000</v>
      </c>
      <c r="E67" s="72">
        <v>108282</v>
      </c>
      <c r="F67" s="73">
        <v>31718</v>
      </c>
      <c r="G67" s="30"/>
      <c r="H67" s="30"/>
    </row>
    <row r="68" spans="1:8">
      <c r="A68" s="28" t="s">
        <v>317</v>
      </c>
      <c r="B68" s="29" t="s">
        <v>298</v>
      </c>
      <c r="C68" s="68" t="s">
        <v>381</v>
      </c>
      <c r="D68" s="72">
        <v>135400</v>
      </c>
      <c r="E68" s="72">
        <v>35475</v>
      </c>
      <c r="F68" s="73">
        <v>99925</v>
      </c>
      <c r="G68" s="30"/>
      <c r="H68" s="30"/>
    </row>
    <row r="69" spans="1:8">
      <c r="A69" s="28" t="s">
        <v>319</v>
      </c>
      <c r="B69" s="29" t="s">
        <v>298</v>
      </c>
      <c r="C69" s="68" t="s">
        <v>382</v>
      </c>
      <c r="D69" s="72">
        <v>221000</v>
      </c>
      <c r="E69" s="72">
        <v>141769.25</v>
      </c>
      <c r="F69" s="73">
        <v>79230.75</v>
      </c>
      <c r="G69" s="30"/>
      <c r="H69" s="30"/>
    </row>
    <row r="70" spans="1:8" ht="24">
      <c r="A70" s="28" t="s">
        <v>360</v>
      </c>
      <c r="B70" s="29" t="s">
        <v>298</v>
      </c>
      <c r="C70" s="68" t="s">
        <v>383</v>
      </c>
      <c r="D70" s="72">
        <v>21801500</v>
      </c>
      <c r="E70" s="72">
        <v>17135738.890000001</v>
      </c>
      <c r="F70" s="73">
        <v>4665761.1100000003</v>
      </c>
      <c r="G70" s="30"/>
      <c r="H70" s="30"/>
    </row>
    <row r="71" spans="1:8" ht="48">
      <c r="A71" s="28" t="s">
        <v>354</v>
      </c>
      <c r="B71" s="29" t="s">
        <v>298</v>
      </c>
      <c r="C71" s="68" t="s">
        <v>384</v>
      </c>
      <c r="D71" s="72">
        <v>30437000</v>
      </c>
      <c r="E71" s="72">
        <v>30014344.82</v>
      </c>
      <c r="F71" s="73">
        <v>422655.18</v>
      </c>
      <c r="G71" s="30"/>
      <c r="H71" s="30"/>
    </row>
    <row r="72" spans="1:8" ht="48">
      <c r="A72" s="28" t="s">
        <v>354</v>
      </c>
      <c r="B72" s="29" t="s">
        <v>298</v>
      </c>
      <c r="C72" s="68" t="s">
        <v>385</v>
      </c>
      <c r="D72" s="72">
        <v>486997900</v>
      </c>
      <c r="E72" s="72">
        <v>453683157.88999999</v>
      </c>
      <c r="F72" s="73">
        <v>33314742.109999999</v>
      </c>
      <c r="G72" s="30"/>
      <c r="H72" s="30"/>
    </row>
    <row r="73" spans="1:8" ht="24">
      <c r="A73" s="28" t="s">
        <v>360</v>
      </c>
      <c r="B73" s="29" t="s">
        <v>298</v>
      </c>
      <c r="C73" s="68" t="s">
        <v>386</v>
      </c>
      <c r="D73" s="72">
        <v>49205600</v>
      </c>
      <c r="E73" s="72">
        <v>10878982.560000001</v>
      </c>
      <c r="F73" s="73">
        <v>38326617.439999998</v>
      </c>
      <c r="G73" s="30"/>
      <c r="H73" s="30"/>
    </row>
    <row r="74" spans="1:8" ht="48">
      <c r="A74" s="28" t="s">
        <v>354</v>
      </c>
      <c r="B74" s="29" t="s">
        <v>298</v>
      </c>
      <c r="C74" s="68" t="s">
        <v>387</v>
      </c>
      <c r="D74" s="72">
        <v>129972000</v>
      </c>
      <c r="E74" s="72">
        <v>107125155.25</v>
      </c>
      <c r="F74" s="73">
        <v>22846844.75</v>
      </c>
      <c r="G74" s="30"/>
      <c r="H74" s="30"/>
    </row>
    <row r="75" spans="1:8">
      <c r="A75" s="28" t="s">
        <v>329</v>
      </c>
      <c r="B75" s="29" t="s">
        <v>298</v>
      </c>
      <c r="C75" s="68" t="s">
        <v>388</v>
      </c>
      <c r="D75" s="72">
        <v>294563100</v>
      </c>
      <c r="E75" s="72">
        <v>170080471.21000001</v>
      </c>
      <c r="F75" s="73">
        <v>124482628.79000001</v>
      </c>
      <c r="G75" s="30"/>
      <c r="H75" s="30"/>
    </row>
    <row r="76" spans="1:8" ht="24">
      <c r="A76" s="28" t="s">
        <v>345</v>
      </c>
      <c r="B76" s="29" t="s">
        <v>298</v>
      </c>
      <c r="C76" s="68" t="s">
        <v>389</v>
      </c>
      <c r="D76" s="72">
        <v>523700</v>
      </c>
      <c r="E76" s="72">
        <v>477569.14</v>
      </c>
      <c r="F76" s="73">
        <v>46130.86</v>
      </c>
      <c r="G76" s="30"/>
      <c r="H76" s="30"/>
    </row>
    <row r="77" spans="1:8" ht="36">
      <c r="A77" s="28" t="s">
        <v>331</v>
      </c>
      <c r="B77" s="29" t="s">
        <v>298</v>
      </c>
      <c r="C77" s="68" t="s">
        <v>390</v>
      </c>
      <c r="D77" s="72">
        <v>78958510</v>
      </c>
      <c r="E77" s="72">
        <v>48923429.520000003</v>
      </c>
      <c r="F77" s="73">
        <v>30035080.48</v>
      </c>
      <c r="G77" s="30"/>
      <c r="H77" s="30"/>
    </row>
    <row r="78" spans="1:8" ht="24">
      <c r="A78" s="28" t="s">
        <v>310</v>
      </c>
      <c r="B78" s="29" t="s">
        <v>298</v>
      </c>
      <c r="C78" s="68" t="s">
        <v>391</v>
      </c>
      <c r="D78" s="72">
        <v>1785907</v>
      </c>
      <c r="E78" s="72">
        <v>1011504.92</v>
      </c>
      <c r="F78" s="73">
        <v>774402.08</v>
      </c>
      <c r="G78" s="30"/>
      <c r="H78" s="30"/>
    </row>
    <row r="79" spans="1:8">
      <c r="A79" s="28" t="s">
        <v>305</v>
      </c>
      <c r="B79" s="29" t="s">
        <v>298</v>
      </c>
      <c r="C79" s="68" t="s">
        <v>392</v>
      </c>
      <c r="D79" s="72">
        <v>123258513</v>
      </c>
      <c r="E79" s="72">
        <v>61644159.409999996</v>
      </c>
      <c r="F79" s="73">
        <v>61614353.590000004</v>
      </c>
      <c r="G79" s="30"/>
      <c r="H79" s="30"/>
    </row>
    <row r="80" spans="1:8">
      <c r="A80" s="28" t="s">
        <v>313</v>
      </c>
      <c r="B80" s="29" t="s">
        <v>298</v>
      </c>
      <c r="C80" s="68" t="s">
        <v>393</v>
      </c>
      <c r="D80" s="72">
        <v>53681170</v>
      </c>
      <c r="E80" s="72">
        <v>43610612.600000001</v>
      </c>
      <c r="F80" s="73">
        <v>10070557.4</v>
      </c>
      <c r="G80" s="30"/>
      <c r="H80" s="30"/>
    </row>
    <row r="81" spans="1:8" ht="36">
      <c r="A81" s="28" t="s">
        <v>394</v>
      </c>
      <c r="B81" s="29" t="s">
        <v>298</v>
      </c>
      <c r="C81" s="68" t="s">
        <v>395</v>
      </c>
      <c r="D81" s="72">
        <v>146900</v>
      </c>
      <c r="E81" s="72">
        <v>0</v>
      </c>
      <c r="F81" s="73">
        <v>146900</v>
      </c>
      <c r="G81" s="30"/>
      <c r="H81" s="30"/>
    </row>
    <row r="82" spans="1:8">
      <c r="A82" s="28" t="s">
        <v>317</v>
      </c>
      <c r="B82" s="29" t="s">
        <v>298</v>
      </c>
      <c r="C82" s="68" t="s">
        <v>396</v>
      </c>
      <c r="D82" s="72">
        <v>9800</v>
      </c>
      <c r="E82" s="72">
        <v>0</v>
      </c>
      <c r="F82" s="73">
        <v>9800</v>
      </c>
      <c r="G82" s="30"/>
      <c r="H82" s="30"/>
    </row>
    <row r="83" spans="1:8">
      <c r="A83" s="28" t="s">
        <v>319</v>
      </c>
      <c r="B83" s="29" t="s">
        <v>298</v>
      </c>
      <c r="C83" s="68" t="s">
        <v>397</v>
      </c>
      <c r="D83" s="72">
        <v>342100</v>
      </c>
      <c r="E83" s="72">
        <v>154041.51999999999</v>
      </c>
      <c r="F83" s="73">
        <v>188058.48</v>
      </c>
      <c r="G83" s="30"/>
      <c r="H83" s="30"/>
    </row>
    <row r="84" spans="1:8">
      <c r="A84" s="28" t="s">
        <v>329</v>
      </c>
      <c r="B84" s="29" t="s">
        <v>298</v>
      </c>
      <c r="C84" s="68" t="s">
        <v>398</v>
      </c>
      <c r="D84" s="72">
        <v>17208800</v>
      </c>
      <c r="E84" s="72">
        <v>10190190.140000001</v>
      </c>
      <c r="F84" s="73">
        <v>7018609.8600000003</v>
      </c>
      <c r="G84" s="30"/>
      <c r="H84" s="30"/>
    </row>
    <row r="85" spans="1:8" ht="24">
      <c r="A85" s="28" t="s">
        <v>345</v>
      </c>
      <c r="B85" s="29" t="s">
        <v>298</v>
      </c>
      <c r="C85" s="68" t="s">
        <v>399</v>
      </c>
      <c r="D85" s="72">
        <v>11620</v>
      </c>
      <c r="E85" s="72">
        <v>0</v>
      </c>
      <c r="F85" s="73">
        <v>11620</v>
      </c>
      <c r="G85" s="30"/>
      <c r="H85" s="30"/>
    </row>
    <row r="86" spans="1:8" ht="36">
      <c r="A86" s="28" t="s">
        <v>331</v>
      </c>
      <c r="B86" s="29" t="s">
        <v>298</v>
      </c>
      <c r="C86" s="68" t="s">
        <v>400</v>
      </c>
      <c r="D86" s="72">
        <v>5164990</v>
      </c>
      <c r="E86" s="72">
        <v>2906317.33</v>
      </c>
      <c r="F86" s="73">
        <v>2258672.67</v>
      </c>
      <c r="G86" s="30"/>
      <c r="H86" s="30"/>
    </row>
    <row r="87" spans="1:8" ht="24">
      <c r="A87" s="28" t="s">
        <v>310</v>
      </c>
      <c r="B87" s="29" t="s">
        <v>298</v>
      </c>
      <c r="C87" s="68" t="s">
        <v>401</v>
      </c>
      <c r="D87" s="72">
        <v>130650</v>
      </c>
      <c r="E87" s="72">
        <v>58385</v>
      </c>
      <c r="F87" s="73">
        <v>72265</v>
      </c>
      <c r="G87" s="30"/>
      <c r="H87" s="30"/>
    </row>
    <row r="88" spans="1:8" ht="24">
      <c r="A88" s="28" t="s">
        <v>360</v>
      </c>
      <c r="B88" s="29" t="s">
        <v>298</v>
      </c>
      <c r="C88" s="68" t="s">
        <v>402</v>
      </c>
      <c r="D88" s="72">
        <v>11352900</v>
      </c>
      <c r="E88" s="72">
        <v>7324647.21</v>
      </c>
      <c r="F88" s="73">
        <v>4028252.79</v>
      </c>
      <c r="G88" s="30"/>
      <c r="H88" s="30"/>
    </row>
    <row r="89" spans="1:8">
      <c r="A89" s="28" t="s">
        <v>305</v>
      </c>
      <c r="B89" s="29" t="s">
        <v>298</v>
      </c>
      <c r="C89" s="68" t="s">
        <v>403</v>
      </c>
      <c r="D89" s="72">
        <v>6620930</v>
      </c>
      <c r="E89" s="72">
        <v>3015510.89</v>
      </c>
      <c r="F89" s="73">
        <v>3605419.11</v>
      </c>
      <c r="G89" s="30"/>
      <c r="H89" s="30"/>
    </row>
    <row r="90" spans="1:8">
      <c r="A90" s="28" t="s">
        <v>313</v>
      </c>
      <c r="B90" s="29" t="s">
        <v>298</v>
      </c>
      <c r="C90" s="68" t="s">
        <v>404</v>
      </c>
      <c r="D90" s="72">
        <v>3161150</v>
      </c>
      <c r="E90" s="72">
        <v>3016055.34</v>
      </c>
      <c r="F90" s="73">
        <v>145094.66</v>
      </c>
      <c r="G90" s="30"/>
      <c r="H90" s="30"/>
    </row>
    <row r="91" spans="1:8" ht="24">
      <c r="A91" s="28" t="s">
        <v>315</v>
      </c>
      <c r="B91" s="29" t="s">
        <v>298</v>
      </c>
      <c r="C91" s="68" t="s">
        <v>405</v>
      </c>
      <c r="D91" s="72">
        <v>430000</v>
      </c>
      <c r="E91" s="72">
        <v>104621</v>
      </c>
      <c r="F91" s="73">
        <v>325379</v>
      </c>
      <c r="G91" s="30"/>
      <c r="H91" s="30"/>
    </row>
    <row r="92" spans="1:8" ht="48">
      <c r="A92" s="28" t="s">
        <v>358</v>
      </c>
      <c r="B92" s="29" t="s">
        <v>298</v>
      </c>
      <c r="C92" s="68" t="s">
        <v>406</v>
      </c>
      <c r="D92" s="72">
        <v>395292600</v>
      </c>
      <c r="E92" s="72">
        <v>251878988</v>
      </c>
      <c r="F92" s="73">
        <v>143413612</v>
      </c>
      <c r="G92" s="30"/>
      <c r="H92" s="30"/>
    </row>
    <row r="93" spans="1:8">
      <c r="A93" s="28" t="s">
        <v>376</v>
      </c>
      <c r="B93" s="29" t="s">
        <v>298</v>
      </c>
      <c r="C93" s="68" t="s">
        <v>407</v>
      </c>
      <c r="D93" s="72">
        <v>23288608</v>
      </c>
      <c r="E93" s="72">
        <v>10568794.66</v>
      </c>
      <c r="F93" s="73">
        <v>12719813.34</v>
      </c>
      <c r="G93" s="30"/>
      <c r="H93" s="30"/>
    </row>
    <row r="94" spans="1:8">
      <c r="A94" s="28" t="s">
        <v>319</v>
      </c>
      <c r="B94" s="29" t="s">
        <v>298</v>
      </c>
      <c r="C94" s="68" t="s">
        <v>408</v>
      </c>
      <c r="D94" s="72">
        <v>5000</v>
      </c>
      <c r="E94" s="72">
        <v>968.08</v>
      </c>
      <c r="F94" s="73">
        <v>4031.92</v>
      </c>
      <c r="G94" s="30"/>
      <c r="H94" s="30"/>
    </row>
    <row r="95" spans="1:8" ht="48">
      <c r="A95" s="28" t="s">
        <v>358</v>
      </c>
      <c r="B95" s="29" t="s">
        <v>298</v>
      </c>
      <c r="C95" s="68" t="s">
        <v>409</v>
      </c>
      <c r="D95" s="72">
        <v>224234100</v>
      </c>
      <c r="E95" s="72">
        <v>130261689</v>
      </c>
      <c r="F95" s="73">
        <v>93972411</v>
      </c>
      <c r="G95" s="30"/>
      <c r="H95" s="30"/>
    </row>
    <row r="96" spans="1:8">
      <c r="A96" s="28" t="s">
        <v>376</v>
      </c>
      <c r="B96" s="29" t="s">
        <v>298</v>
      </c>
      <c r="C96" s="68" t="s">
        <v>410</v>
      </c>
      <c r="D96" s="72">
        <v>9935100</v>
      </c>
      <c r="E96" s="72">
        <v>303546.5</v>
      </c>
      <c r="F96" s="73">
        <v>9631553.5</v>
      </c>
      <c r="G96" s="30"/>
      <c r="H96" s="30"/>
    </row>
    <row r="97" spans="1:8" ht="48">
      <c r="A97" s="28" t="s">
        <v>358</v>
      </c>
      <c r="B97" s="29" t="s">
        <v>298</v>
      </c>
      <c r="C97" s="68" t="s">
        <v>411</v>
      </c>
      <c r="D97" s="72">
        <v>92870800</v>
      </c>
      <c r="E97" s="72">
        <v>60414705</v>
      </c>
      <c r="F97" s="73">
        <v>32456095</v>
      </c>
      <c r="G97" s="30"/>
      <c r="H97" s="30"/>
    </row>
    <row r="98" spans="1:8">
      <c r="A98" s="28" t="s">
        <v>376</v>
      </c>
      <c r="B98" s="29" t="s">
        <v>298</v>
      </c>
      <c r="C98" s="68" t="s">
        <v>412</v>
      </c>
      <c r="D98" s="72">
        <v>4864400</v>
      </c>
      <c r="E98" s="72">
        <v>1631482.19</v>
      </c>
      <c r="F98" s="73">
        <v>3232917.81</v>
      </c>
      <c r="G98" s="30"/>
      <c r="H98" s="30"/>
    </row>
    <row r="99" spans="1:8">
      <c r="A99" s="28" t="s">
        <v>329</v>
      </c>
      <c r="B99" s="29" t="s">
        <v>298</v>
      </c>
      <c r="C99" s="68" t="s">
        <v>413</v>
      </c>
      <c r="D99" s="72">
        <v>10378015</v>
      </c>
      <c r="E99" s="72">
        <v>5901917.79</v>
      </c>
      <c r="F99" s="73">
        <v>4476097.21</v>
      </c>
      <c r="G99" s="30"/>
      <c r="H99" s="30"/>
    </row>
    <row r="100" spans="1:8" ht="24">
      <c r="A100" s="28" t="s">
        <v>345</v>
      </c>
      <c r="B100" s="29" t="s">
        <v>298</v>
      </c>
      <c r="C100" s="68" t="s">
        <v>414</v>
      </c>
      <c r="D100" s="72">
        <v>68800</v>
      </c>
      <c r="E100" s="72">
        <v>31350</v>
      </c>
      <c r="F100" s="73">
        <v>37450</v>
      </c>
      <c r="G100" s="30"/>
      <c r="H100" s="30"/>
    </row>
    <row r="101" spans="1:8" ht="36">
      <c r="A101" s="28" t="s">
        <v>331</v>
      </c>
      <c r="B101" s="29" t="s">
        <v>298</v>
      </c>
      <c r="C101" s="68" t="s">
        <v>415</v>
      </c>
      <c r="D101" s="72">
        <v>2843090</v>
      </c>
      <c r="E101" s="72">
        <v>1649703.4</v>
      </c>
      <c r="F101" s="73">
        <v>1193386.6000000001</v>
      </c>
      <c r="G101" s="30"/>
      <c r="H101" s="30"/>
    </row>
    <row r="102" spans="1:8" ht="24">
      <c r="A102" s="28" t="s">
        <v>310</v>
      </c>
      <c r="B102" s="29" t="s">
        <v>298</v>
      </c>
      <c r="C102" s="68" t="s">
        <v>416</v>
      </c>
      <c r="D102" s="72">
        <v>594000</v>
      </c>
      <c r="E102" s="72">
        <v>407923.55</v>
      </c>
      <c r="F102" s="73">
        <v>186076.45</v>
      </c>
      <c r="G102" s="30"/>
      <c r="H102" s="30"/>
    </row>
    <row r="103" spans="1:8">
      <c r="A103" s="28" t="s">
        <v>305</v>
      </c>
      <c r="B103" s="29" t="s">
        <v>298</v>
      </c>
      <c r="C103" s="68" t="s">
        <v>417</v>
      </c>
      <c r="D103" s="72">
        <v>7790400</v>
      </c>
      <c r="E103" s="72">
        <v>2796013.51</v>
      </c>
      <c r="F103" s="73">
        <v>4994386.49</v>
      </c>
      <c r="G103" s="30"/>
      <c r="H103" s="30"/>
    </row>
    <row r="104" spans="1:8">
      <c r="A104" s="28" t="s">
        <v>313</v>
      </c>
      <c r="B104" s="29" t="s">
        <v>298</v>
      </c>
      <c r="C104" s="68" t="s">
        <v>418</v>
      </c>
      <c r="D104" s="72">
        <v>5405500</v>
      </c>
      <c r="E104" s="72">
        <v>3628024.92</v>
      </c>
      <c r="F104" s="73">
        <v>1777475.08</v>
      </c>
      <c r="G104" s="30"/>
      <c r="H104" s="30"/>
    </row>
    <row r="105" spans="1:8">
      <c r="A105" s="28" t="s">
        <v>419</v>
      </c>
      <c r="B105" s="29" t="s">
        <v>298</v>
      </c>
      <c r="C105" s="68" t="s">
        <v>420</v>
      </c>
      <c r="D105" s="72">
        <v>342000</v>
      </c>
      <c r="E105" s="72">
        <v>171000</v>
      </c>
      <c r="F105" s="73">
        <v>171000</v>
      </c>
      <c r="G105" s="30"/>
      <c r="H105" s="30"/>
    </row>
    <row r="106" spans="1:8">
      <c r="A106" s="28" t="s">
        <v>376</v>
      </c>
      <c r="B106" s="29" t="s">
        <v>298</v>
      </c>
      <c r="C106" s="68" t="s">
        <v>421</v>
      </c>
      <c r="D106" s="72">
        <v>1396000</v>
      </c>
      <c r="E106" s="72">
        <v>1006076.81</v>
      </c>
      <c r="F106" s="73">
        <v>389923.19</v>
      </c>
      <c r="G106" s="30"/>
      <c r="H106" s="30"/>
    </row>
    <row r="107" spans="1:8">
      <c r="A107" s="28" t="s">
        <v>317</v>
      </c>
      <c r="B107" s="29" t="s">
        <v>298</v>
      </c>
      <c r="C107" s="68" t="s">
        <v>422</v>
      </c>
      <c r="D107" s="72">
        <v>800</v>
      </c>
      <c r="E107" s="72">
        <v>800</v>
      </c>
      <c r="F107" s="73">
        <v>0</v>
      </c>
      <c r="G107" s="30"/>
      <c r="H107" s="30"/>
    </row>
    <row r="108" spans="1:8">
      <c r="A108" s="28" t="s">
        <v>319</v>
      </c>
      <c r="B108" s="29" t="s">
        <v>298</v>
      </c>
      <c r="C108" s="68" t="s">
        <v>423</v>
      </c>
      <c r="D108" s="72">
        <v>1200</v>
      </c>
      <c r="E108" s="72">
        <v>-1829.58</v>
      </c>
      <c r="F108" s="73">
        <v>3029.58</v>
      </c>
      <c r="G108" s="30"/>
      <c r="H108" s="30"/>
    </row>
    <row r="109" spans="1:8">
      <c r="A109" s="28" t="s">
        <v>329</v>
      </c>
      <c r="B109" s="29" t="s">
        <v>298</v>
      </c>
      <c r="C109" s="68" t="s">
        <v>424</v>
      </c>
      <c r="D109" s="72">
        <v>23607600</v>
      </c>
      <c r="E109" s="72">
        <v>15201500.220000001</v>
      </c>
      <c r="F109" s="73">
        <v>8406099.7799999993</v>
      </c>
      <c r="G109" s="30"/>
      <c r="H109" s="30"/>
    </row>
    <row r="110" spans="1:8" ht="24">
      <c r="A110" s="28" t="s">
        <v>345</v>
      </c>
      <c r="B110" s="29" t="s">
        <v>298</v>
      </c>
      <c r="C110" s="68" t="s">
        <v>425</v>
      </c>
      <c r="D110" s="72">
        <v>11720</v>
      </c>
      <c r="E110" s="72">
        <v>10092.1</v>
      </c>
      <c r="F110" s="73">
        <v>1627.9</v>
      </c>
      <c r="G110" s="30"/>
      <c r="H110" s="30"/>
    </row>
    <row r="111" spans="1:8" ht="36">
      <c r="A111" s="28" t="s">
        <v>331</v>
      </c>
      <c r="B111" s="29" t="s">
        <v>298</v>
      </c>
      <c r="C111" s="68" t="s">
        <v>426</v>
      </c>
      <c r="D111" s="72">
        <v>6351760</v>
      </c>
      <c r="E111" s="72">
        <v>4286257.47</v>
      </c>
      <c r="F111" s="73">
        <v>2065502.53</v>
      </c>
      <c r="G111" s="30"/>
      <c r="H111" s="30"/>
    </row>
    <row r="112" spans="1:8" ht="24">
      <c r="A112" s="28" t="s">
        <v>299</v>
      </c>
      <c r="B112" s="29" t="s">
        <v>298</v>
      </c>
      <c r="C112" s="68" t="s">
        <v>427</v>
      </c>
      <c r="D112" s="72">
        <v>28630910</v>
      </c>
      <c r="E112" s="72">
        <v>17933996.899999999</v>
      </c>
      <c r="F112" s="73">
        <v>10696913.1</v>
      </c>
      <c r="G112" s="30"/>
      <c r="H112" s="30"/>
    </row>
    <row r="113" spans="1:8" ht="36">
      <c r="A113" s="28" t="s">
        <v>301</v>
      </c>
      <c r="B113" s="29" t="s">
        <v>298</v>
      </c>
      <c r="C113" s="68" t="s">
        <v>428</v>
      </c>
      <c r="D113" s="72">
        <v>206600</v>
      </c>
      <c r="E113" s="72">
        <v>0</v>
      </c>
      <c r="F113" s="73">
        <v>206600</v>
      </c>
      <c r="G113" s="30"/>
      <c r="H113" s="30"/>
    </row>
    <row r="114" spans="1:8" ht="36">
      <c r="A114" s="28" t="s">
        <v>303</v>
      </c>
      <c r="B114" s="29" t="s">
        <v>298</v>
      </c>
      <c r="C114" s="68" t="s">
        <v>429</v>
      </c>
      <c r="D114" s="72">
        <v>7563510</v>
      </c>
      <c r="E114" s="72">
        <v>5574932.1399999997</v>
      </c>
      <c r="F114" s="73">
        <v>1988577.86</v>
      </c>
      <c r="G114" s="30"/>
      <c r="H114" s="30"/>
    </row>
    <row r="115" spans="1:8" ht="24">
      <c r="A115" s="28" t="s">
        <v>310</v>
      </c>
      <c r="B115" s="29" t="s">
        <v>298</v>
      </c>
      <c r="C115" s="68" t="s">
        <v>430</v>
      </c>
      <c r="D115" s="72">
        <v>1915180</v>
      </c>
      <c r="E115" s="72">
        <v>851080.1</v>
      </c>
      <c r="F115" s="73">
        <v>1064099.8999999999</v>
      </c>
      <c r="G115" s="30"/>
      <c r="H115" s="30"/>
    </row>
    <row r="116" spans="1:8">
      <c r="A116" s="28" t="s">
        <v>305</v>
      </c>
      <c r="B116" s="29" t="s">
        <v>298</v>
      </c>
      <c r="C116" s="68" t="s">
        <v>431</v>
      </c>
      <c r="D116" s="72">
        <v>7110240</v>
      </c>
      <c r="E116" s="72">
        <v>1949669.37</v>
      </c>
      <c r="F116" s="73">
        <v>5160570.63</v>
      </c>
      <c r="G116" s="30"/>
      <c r="H116" s="30"/>
    </row>
    <row r="117" spans="1:8">
      <c r="A117" s="28" t="s">
        <v>313</v>
      </c>
      <c r="B117" s="29" t="s">
        <v>298</v>
      </c>
      <c r="C117" s="68" t="s">
        <v>432</v>
      </c>
      <c r="D117" s="72">
        <v>4326310</v>
      </c>
      <c r="E117" s="72">
        <v>3390625.62</v>
      </c>
      <c r="F117" s="73">
        <v>935684.38</v>
      </c>
      <c r="G117" s="30"/>
      <c r="H117" s="30"/>
    </row>
    <row r="118" spans="1:8" ht="24">
      <c r="A118" s="28" t="s">
        <v>315</v>
      </c>
      <c r="B118" s="29" t="s">
        <v>298</v>
      </c>
      <c r="C118" s="68" t="s">
        <v>433</v>
      </c>
      <c r="D118" s="72">
        <v>69830</v>
      </c>
      <c r="E118" s="72">
        <v>69828.399999999994</v>
      </c>
      <c r="F118" s="73">
        <v>1.6</v>
      </c>
      <c r="G118" s="30"/>
      <c r="H118" s="30"/>
    </row>
    <row r="119" spans="1:8">
      <c r="A119" s="28" t="s">
        <v>376</v>
      </c>
      <c r="B119" s="29" t="s">
        <v>298</v>
      </c>
      <c r="C119" s="68" t="s">
        <v>434</v>
      </c>
      <c r="D119" s="72">
        <v>907200</v>
      </c>
      <c r="E119" s="72">
        <v>83383</v>
      </c>
      <c r="F119" s="73">
        <v>823817</v>
      </c>
      <c r="G119" s="30"/>
      <c r="H119" s="30"/>
    </row>
    <row r="120" spans="1:8" ht="24">
      <c r="A120" s="28" t="s">
        <v>340</v>
      </c>
      <c r="B120" s="29" t="s">
        <v>298</v>
      </c>
      <c r="C120" s="68" t="s">
        <v>435</v>
      </c>
      <c r="D120" s="72">
        <v>600</v>
      </c>
      <c r="E120" s="72">
        <v>0</v>
      </c>
      <c r="F120" s="73">
        <v>600</v>
      </c>
      <c r="G120" s="30"/>
      <c r="H120" s="30"/>
    </row>
    <row r="121" spans="1:8" ht="24">
      <c r="A121" s="28" t="s">
        <v>379</v>
      </c>
      <c r="B121" s="29" t="s">
        <v>298</v>
      </c>
      <c r="C121" s="68" t="s">
        <v>436</v>
      </c>
      <c r="D121" s="72">
        <v>837900</v>
      </c>
      <c r="E121" s="72">
        <v>635493</v>
      </c>
      <c r="F121" s="73">
        <v>202407</v>
      </c>
      <c r="G121" s="30"/>
      <c r="H121" s="30"/>
    </row>
    <row r="122" spans="1:8">
      <c r="A122" s="28" t="s">
        <v>317</v>
      </c>
      <c r="B122" s="29" t="s">
        <v>298</v>
      </c>
      <c r="C122" s="68" t="s">
        <v>437</v>
      </c>
      <c r="D122" s="72">
        <v>23000</v>
      </c>
      <c r="E122" s="72">
        <v>15207.5</v>
      </c>
      <c r="F122" s="73">
        <v>7792.5</v>
      </c>
      <c r="G122" s="30"/>
      <c r="H122" s="30"/>
    </row>
    <row r="123" spans="1:8">
      <c r="A123" s="28" t="s">
        <v>319</v>
      </c>
      <c r="B123" s="29" t="s">
        <v>298</v>
      </c>
      <c r="C123" s="68" t="s">
        <v>438</v>
      </c>
      <c r="D123" s="72">
        <v>11700</v>
      </c>
      <c r="E123" s="72">
        <v>1334.85</v>
      </c>
      <c r="F123" s="73">
        <v>10365.15</v>
      </c>
      <c r="G123" s="30"/>
      <c r="H123" s="30"/>
    </row>
    <row r="124" spans="1:8">
      <c r="A124" s="28" t="s">
        <v>329</v>
      </c>
      <c r="B124" s="29" t="s">
        <v>298</v>
      </c>
      <c r="C124" s="68" t="s">
        <v>439</v>
      </c>
      <c r="D124" s="72">
        <v>39902100</v>
      </c>
      <c r="E124" s="72">
        <v>25474946.699999999</v>
      </c>
      <c r="F124" s="73">
        <v>14427153.300000001</v>
      </c>
      <c r="G124" s="30"/>
      <c r="H124" s="30"/>
    </row>
    <row r="125" spans="1:8" ht="24">
      <c r="A125" s="28" t="s">
        <v>345</v>
      </c>
      <c r="B125" s="29" t="s">
        <v>298</v>
      </c>
      <c r="C125" s="68" t="s">
        <v>440</v>
      </c>
      <c r="D125" s="72">
        <v>17500</v>
      </c>
      <c r="E125" s="72">
        <v>8869.82</v>
      </c>
      <c r="F125" s="73">
        <v>8630.18</v>
      </c>
      <c r="G125" s="30"/>
      <c r="H125" s="30"/>
    </row>
    <row r="126" spans="1:8" ht="36">
      <c r="A126" s="28" t="s">
        <v>331</v>
      </c>
      <c r="B126" s="29" t="s">
        <v>298</v>
      </c>
      <c r="C126" s="68" t="s">
        <v>441</v>
      </c>
      <c r="D126" s="72">
        <v>10633500</v>
      </c>
      <c r="E126" s="72">
        <v>7135962.71</v>
      </c>
      <c r="F126" s="73">
        <v>3497537.29</v>
      </c>
      <c r="G126" s="30"/>
      <c r="H126" s="30"/>
    </row>
    <row r="127" spans="1:8" ht="24">
      <c r="A127" s="28" t="s">
        <v>310</v>
      </c>
      <c r="B127" s="29" t="s">
        <v>298</v>
      </c>
      <c r="C127" s="68" t="s">
        <v>442</v>
      </c>
      <c r="D127" s="72">
        <v>877500</v>
      </c>
      <c r="E127" s="72">
        <v>451992.49</v>
      </c>
      <c r="F127" s="73">
        <v>425507.51</v>
      </c>
      <c r="G127" s="30"/>
      <c r="H127" s="30"/>
    </row>
    <row r="128" spans="1:8" ht="24">
      <c r="A128" s="28" t="s">
        <v>360</v>
      </c>
      <c r="B128" s="29" t="s">
        <v>298</v>
      </c>
      <c r="C128" s="68" t="s">
        <v>443</v>
      </c>
      <c r="D128" s="72">
        <v>9596700</v>
      </c>
      <c r="E128" s="72">
        <v>6186214.1399999997</v>
      </c>
      <c r="F128" s="73">
        <v>3410485.86</v>
      </c>
      <c r="G128" s="30"/>
      <c r="H128" s="30"/>
    </row>
    <row r="129" spans="1:8">
      <c r="A129" s="28" t="s">
        <v>305</v>
      </c>
      <c r="B129" s="29" t="s">
        <v>298</v>
      </c>
      <c r="C129" s="68" t="s">
        <v>444</v>
      </c>
      <c r="D129" s="72">
        <v>2348400</v>
      </c>
      <c r="E129" s="72">
        <v>1549584.77</v>
      </c>
      <c r="F129" s="73">
        <v>798815.23</v>
      </c>
      <c r="G129" s="30"/>
      <c r="H129" s="30"/>
    </row>
    <row r="130" spans="1:8">
      <c r="A130" s="28" t="s">
        <v>313</v>
      </c>
      <c r="B130" s="29" t="s">
        <v>298</v>
      </c>
      <c r="C130" s="68" t="s">
        <v>445</v>
      </c>
      <c r="D130" s="72">
        <v>3700200</v>
      </c>
      <c r="E130" s="72">
        <v>2531943.7200000002</v>
      </c>
      <c r="F130" s="73">
        <v>1168256.28</v>
      </c>
      <c r="G130" s="30"/>
      <c r="H130" s="30"/>
    </row>
    <row r="131" spans="1:8" ht="48">
      <c r="A131" s="28" t="s">
        <v>358</v>
      </c>
      <c r="B131" s="29" t="s">
        <v>298</v>
      </c>
      <c r="C131" s="68" t="s">
        <v>446</v>
      </c>
      <c r="D131" s="72">
        <v>75059500</v>
      </c>
      <c r="E131" s="72">
        <v>49203813</v>
      </c>
      <c r="F131" s="73">
        <v>25855687</v>
      </c>
      <c r="G131" s="30"/>
      <c r="H131" s="30"/>
    </row>
    <row r="132" spans="1:8">
      <c r="A132" s="28" t="s">
        <v>376</v>
      </c>
      <c r="B132" s="29" t="s">
        <v>298</v>
      </c>
      <c r="C132" s="68" t="s">
        <v>447</v>
      </c>
      <c r="D132" s="72">
        <v>5893494</v>
      </c>
      <c r="E132" s="72">
        <v>2420450</v>
      </c>
      <c r="F132" s="73">
        <v>3473044</v>
      </c>
      <c r="G132" s="30"/>
      <c r="H132" s="30"/>
    </row>
    <row r="133" spans="1:8" ht="48">
      <c r="A133" s="28" t="s">
        <v>354</v>
      </c>
      <c r="B133" s="29" t="s">
        <v>298</v>
      </c>
      <c r="C133" s="68" t="s">
        <v>448</v>
      </c>
      <c r="D133" s="72">
        <v>3396000</v>
      </c>
      <c r="E133" s="72">
        <v>2125003.71</v>
      </c>
      <c r="F133" s="73">
        <v>1270996.29</v>
      </c>
      <c r="G133" s="30"/>
      <c r="H133" s="30"/>
    </row>
    <row r="134" spans="1:8" ht="24">
      <c r="A134" s="28" t="s">
        <v>379</v>
      </c>
      <c r="B134" s="29" t="s">
        <v>298</v>
      </c>
      <c r="C134" s="68" t="s">
        <v>449</v>
      </c>
      <c r="D134" s="72">
        <v>12200</v>
      </c>
      <c r="E134" s="72">
        <v>5673</v>
      </c>
      <c r="F134" s="73">
        <v>6527</v>
      </c>
      <c r="G134" s="30"/>
      <c r="H134" s="30"/>
    </row>
    <row r="135" spans="1:8">
      <c r="A135" s="28" t="s">
        <v>319</v>
      </c>
      <c r="B135" s="29" t="s">
        <v>298</v>
      </c>
      <c r="C135" s="68" t="s">
        <v>450</v>
      </c>
      <c r="D135" s="72">
        <v>1000</v>
      </c>
      <c r="E135" s="72">
        <v>5.61</v>
      </c>
      <c r="F135" s="73">
        <v>994.39</v>
      </c>
      <c r="G135" s="30"/>
      <c r="H135" s="30"/>
    </row>
    <row r="136" spans="1:8" ht="24">
      <c r="A136" s="28" t="s">
        <v>299</v>
      </c>
      <c r="B136" s="29" t="s">
        <v>298</v>
      </c>
      <c r="C136" s="68" t="s">
        <v>451</v>
      </c>
      <c r="D136" s="72">
        <v>14852000</v>
      </c>
      <c r="E136" s="72">
        <v>8872071.7699999996</v>
      </c>
      <c r="F136" s="73">
        <v>5979928.2300000004</v>
      </c>
      <c r="G136" s="30"/>
      <c r="H136" s="30"/>
    </row>
    <row r="137" spans="1:8" ht="36">
      <c r="A137" s="28" t="s">
        <v>301</v>
      </c>
      <c r="B137" s="29" t="s">
        <v>298</v>
      </c>
      <c r="C137" s="68" t="s">
        <v>452</v>
      </c>
      <c r="D137" s="72">
        <v>327300</v>
      </c>
      <c r="E137" s="72">
        <v>169236.66</v>
      </c>
      <c r="F137" s="73">
        <v>158063.34</v>
      </c>
      <c r="G137" s="30"/>
      <c r="H137" s="30"/>
    </row>
    <row r="138" spans="1:8" ht="36">
      <c r="A138" s="28" t="s">
        <v>303</v>
      </c>
      <c r="B138" s="29" t="s">
        <v>298</v>
      </c>
      <c r="C138" s="68" t="s">
        <v>453</v>
      </c>
      <c r="D138" s="72">
        <v>3817600</v>
      </c>
      <c r="E138" s="72">
        <v>2331338.46</v>
      </c>
      <c r="F138" s="73">
        <v>1486261.54</v>
      </c>
      <c r="G138" s="30"/>
      <c r="H138" s="30"/>
    </row>
    <row r="139" spans="1:8" ht="24">
      <c r="A139" s="28" t="s">
        <v>310</v>
      </c>
      <c r="B139" s="29" t="s">
        <v>298</v>
      </c>
      <c r="C139" s="68" t="s">
        <v>454</v>
      </c>
      <c r="D139" s="72">
        <v>490300</v>
      </c>
      <c r="E139" s="72">
        <v>238636.55</v>
      </c>
      <c r="F139" s="73">
        <v>251663.45</v>
      </c>
      <c r="G139" s="30"/>
      <c r="H139" s="30"/>
    </row>
    <row r="140" spans="1:8">
      <c r="A140" s="28" t="s">
        <v>305</v>
      </c>
      <c r="B140" s="29" t="s">
        <v>298</v>
      </c>
      <c r="C140" s="68" t="s">
        <v>455</v>
      </c>
      <c r="D140" s="72">
        <v>1884300</v>
      </c>
      <c r="E140" s="72">
        <v>837527.36</v>
      </c>
      <c r="F140" s="73">
        <v>1046772.64</v>
      </c>
      <c r="G140" s="30"/>
      <c r="H140" s="30"/>
    </row>
    <row r="141" spans="1:8">
      <c r="A141" s="28" t="s">
        <v>313</v>
      </c>
      <c r="B141" s="29" t="s">
        <v>298</v>
      </c>
      <c r="C141" s="68" t="s">
        <v>456</v>
      </c>
      <c r="D141" s="72">
        <v>856000</v>
      </c>
      <c r="E141" s="72">
        <v>714017.86</v>
      </c>
      <c r="F141" s="73">
        <v>141982.14000000001</v>
      </c>
      <c r="G141" s="30"/>
      <c r="H141" s="30"/>
    </row>
    <row r="142" spans="1:8" ht="24">
      <c r="A142" s="28" t="s">
        <v>373</v>
      </c>
      <c r="B142" s="29" t="s">
        <v>298</v>
      </c>
      <c r="C142" s="68" t="s">
        <v>457</v>
      </c>
      <c r="D142" s="72">
        <v>296000</v>
      </c>
      <c r="E142" s="72">
        <v>154000</v>
      </c>
      <c r="F142" s="73">
        <v>142000</v>
      </c>
      <c r="G142" s="30"/>
      <c r="H142" s="30"/>
    </row>
    <row r="143" spans="1:8">
      <c r="A143" s="28" t="s">
        <v>317</v>
      </c>
      <c r="B143" s="29" t="s">
        <v>298</v>
      </c>
      <c r="C143" s="68" t="s">
        <v>458</v>
      </c>
      <c r="D143" s="72">
        <v>8300</v>
      </c>
      <c r="E143" s="72">
        <v>262</v>
      </c>
      <c r="F143" s="73">
        <v>8038</v>
      </c>
      <c r="G143" s="30"/>
      <c r="H143" s="30"/>
    </row>
    <row r="144" spans="1:8">
      <c r="A144" s="28" t="s">
        <v>319</v>
      </c>
      <c r="B144" s="29" t="s">
        <v>298</v>
      </c>
      <c r="C144" s="68" t="s">
        <v>459</v>
      </c>
      <c r="D144" s="72">
        <v>13700</v>
      </c>
      <c r="E144" s="72">
        <v>968.94</v>
      </c>
      <c r="F144" s="73">
        <v>12731.06</v>
      </c>
      <c r="G144" s="30"/>
      <c r="H144" s="30"/>
    </row>
    <row r="145" spans="1:8">
      <c r="A145" s="28" t="s">
        <v>305</v>
      </c>
      <c r="B145" s="29" t="s">
        <v>298</v>
      </c>
      <c r="C145" s="68" t="s">
        <v>460</v>
      </c>
      <c r="D145" s="72">
        <v>6312100</v>
      </c>
      <c r="E145" s="72">
        <v>5269994.3499999996</v>
      </c>
      <c r="F145" s="73">
        <v>1042105.65</v>
      </c>
      <c r="G145" s="30"/>
      <c r="H145" s="30"/>
    </row>
    <row r="146" spans="1:8" ht="24">
      <c r="A146" s="28" t="s">
        <v>299</v>
      </c>
      <c r="B146" s="29" t="s">
        <v>298</v>
      </c>
      <c r="C146" s="68" t="s">
        <v>461</v>
      </c>
      <c r="D146" s="72">
        <v>9856200</v>
      </c>
      <c r="E146" s="72">
        <v>5818396.4199999999</v>
      </c>
      <c r="F146" s="73">
        <v>4037803.58</v>
      </c>
      <c r="G146" s="30"/>
      <c r="H146" s="30"/>
    </row>
    <row r="147" spans="1:8" ht="36">
      <c r="A147" s="28" t="s">
        <v>303</v>
      </c>
      <c r="B147" s="29" t="s">
        <v>298</v>
      </c>
      <c r="C147" s="68" t="s">
        <v>462</v>
      </c>
      <c r="D147" s="72">
        <v>2599900</v>
      </c>
      <c r="E147" s="72">
        <v>1650332.71</v>
      </c>
      <c r="F147" s="73">
        <v>949567.29</v>
      </c>
      <c r="G147" s="30"/>
      <c r="H147" s="30"/>
    </row>
    <row r="148" spans="1:8" ht="24">
      <c r="A148" s="28" t="s">
        <v>310</v>
      </c>
      <c r="B148" s="29" t="s">
        <v>298</v>
      </c>
      <c r="C148" s="68" t="s">
        <v>463</v>
      </c>
      <c r="D148" s="72">
        <v>1797200</v>
      </c>
      <c r="E148" s="72">
        <v>840322.8</v>
      </c>
      <c r="F148" s="73">
        <v>956877.2</v>
      </c>
      <c r="G148" s="30"/>
      <c r="H148" s="30"/>
    </row>
    <row r="149" spans="1:8">
      <c r="A149" s="28" t="s">
        <v>305</v>
      </c>
      <c r="B149" s="29" t="s">
        <v>298</v>
      </c>
      <c r="C149" s="68" t="s">
        <v>464</v>
      </c>
      <c r="D149" s="72">
        <v>22286700</v>
      </c>
      <c r="E149" s="72">
        <v>13519544.550000001</v>
      </c>
      <c r="F149" s="73">
        <v>8767155.4499999993</v>
      </c>
      <c r="G149" s="30"/>
      <c r="H149" s="30"/>
    </row>
    <row r="150" spans="1:8">
      <c r="A150" s="28" t="s">
        <v>313</v>
      </c>
      <c r="B150" s="29" t="s">
        <v>298</v>
      </c>
      <c r="C150" s="68" t="s">
        <v>465</v>
      </c>
      <c r="D150" s="72">
        <v>259200</v>
      </c>
      <c r="E150" s="72">
        <v>219794.31</v>
      </c>
      <c r="F150" s="73">
        <v>39405.69</v>
      </c>
      <c r="G150" s="30"/>
      <c r="H150" s="30"/>
    </row>
    <row r="151" spans="1:8">
      <c r="A151" s="28" t="s">
        <v>466</v>
      </c>
      <c r="B151" s="29" t="s">
        <v>298</v>
      </c>
      <c r="C151" s="68" t="s">
        <v>467</v>
      </c>
      <c r="D151" s="72">
        <v>37220000</v>
      </c>
      <c r="E151" s="72">
        <v>428000</v>
      </c>
      <c r="F151" s="73">
        <v>36792000</v>
      </c>
      <c r="G151" s="30"/>
      <c r="H151" s="30"/>
    </row>
    <row r="152" spans="1:8" ht="48">
      <c r="A152" s="28" t="s">
        <v>358</v>
      </c>
      <c r="B152" s="29" t="s">
        <v>298</v>
      </c>
      <c r="C152" s="68" t="s">
        <v>468</v>
      </c>
      <c r="D152" s="72">
        <v>32651200</v>
      </c>
      <c r="E152" s="72">
        <v>21752238.93</v>
      </c>
      <c r="F152" s="73">
        <v>10898961.07</v>
      </c>
      <c r="G152" s="30"/>
      <c r="H152" s="30"/>
    </row>
    <row r="153" spans="1:8">
      <c r="A153" s="28" t="s">
        <v>317</v>
      </c>
      <c r="B153" s="29" t="s">
        <v>298</v>
      </c>
      <c r="C153" s="68" t="s">
        <v>469</v>
      </c>
      <c r="D153" s="72">
        <v>10100</v>
      </c>
      <c r="E153" s="72">
        <v>4702</v>
      </c>
      <c r="F153" s="73">
        <v>5398</v>
      </c>
      <c r="G153" s="30"/>
      <c r="H153" s="30"/>
    </row>
    <row r="154" spans="1:8">
      <c r="A154" s="28" t="s">
        <v>319</v>
      </c>
      <c r="B154" s="29" t="s">
        <v>298</v>
      </c>
      <c r="C154" s="68" t="s">
        <v>470</v>
      </c>
      <c r="D154" s="72">
        <v>500</v>
      </c>
      <c r="E154" s="72">
        <v>262.95</v>
      </c>
      <c r="F154" s="73">
        <v>237.05</v>
      </c>
      <c r="G154" s="30"/>
      <c r="H154" s="30"/>
    </row>
    <row r="155" spans="1:8">
      <c r="A155" s="28" t="s">
        <v>305</v>
      </c>
      <c r="B155" s="29" t="s">
        <v>298</v>
      </c>
      <c r="C155" s="68" t="s">
        <v>471</v>
      </c>
      <c r="D155" s="72">
        <v>127528</v>
      </c>
      <c r="E155" s="72">
        <v>56487.62</v>
      </c>
      <c r="F155" s="73">
        <v>71040.38</v>
      </c>
      <c r="G155" s="30"/>
      <c r="H155" s="30"/>
    </row>
    <row r="156" spans="1:8">
      <c r="A156" s="28" t="s">
        <v>472</v>
      </c>
      <c r="B156" s="29" t="s">
        <v>298</v>
      </c>
      <c r="C156" s="68" t="s">
        <v>473</v>
      </c>
      <c r="D156" s="72">
        <v>18820500</v>
      </c>
      <c r="E156" s="72">
        <v>16550890</v>
      </c>
      <c r="F156" s="73">
        <v>2269610</v>
      </c>
      <c r="G156" s="30"/>
      <c r="H156" s="30"/>
    </row>
    <row r="157" spans="1:8" ht="48">
      <c r="A157" s="28" t="s">
        <v>358</v>
      </c>
      <c r="B157" s="29" t="s">
        <v>298</v>
      </c>
      <c r="C157" s="68" t="s">
        <v>474</v>
      </c>
      <c r="D157" s="72">
        <v>44763847</v>
      </c>
      <c r="E157" s="72">
        <v>23831000</v>
      </c>
      <c r="F157" s="73">
        <v>20932847</v>
      </c>
      <c r="G157" s="30"/>
      <c r="H157" s="30"/>
    </row>
    <row r="158" spans="1:8">
      <c r="A158" s="28" t="s">
        <v>376</v>
      </c>
      <c r="B158" s="29" t="s">
        <v>298</v>
      </c>
      <c r="C158" s="68" t="s">
        <v>475</v>
      </c>
      <c r="D158" s="72">
        <v>1446854.17</v>
      </c>
      <c r="E158" s="72">
        <v>667918.6</v>
      </c>
      <c r="F158" s="73">
        <v>778935.57</v>
      </c>
      <c r="G158" s="30"/>
      <c r="H158" s="30"/>
    </row>
    <row r="159" spans="1:8">
      <c r="A159" s="28" t="s">
        <v>329</v>
      </c>
      <c r="B159" s="29" t="s">
        <v>298</v>
      </c>
      <c r="C159" s="68" t="s">
        <v>476</v>
      </c>
      <c r="D159" s="72">
        <v>138000</v>
      </c>
      <c r="E159" s="72">
        <v>0</v>
      </c>
      <c r="F159" s="73">
        <v>138000</v>
      </c>
      <c r="G159" s="30"/>
      <c r="H159" s="30"/>
    </row>
    <row r="160" spans="1:8" ht="24">
      <c r="A160" s="28" t="s">
        <v>345</v>
      </c>
      <c r="B160" s="29" t="s">
        <v>298</v>
      </c>
      <c r="C160" s="68" t="s">
        <v>477</v>
      </c>
      <c r="D160" s="72">
        <v>48300</v>
      </c>
      <c r="E160" s="72">
        <v>0</v>
      </c>
      <c r="F160" s="73">
        <v>48300</v>
      </c>
      <c r="G160" s="30"/>
      <c r="H160" s="30"/>
    </row>
    <row r="161" spans="1:8" ht="36">
      <c r="A161" s="28" t="s">
        <v>331</v>
      </c>
      <c r="B161" s="29" t="s">
        <v>298</v>
      </c>
      <c r="C161" s="68" t="s">
        <v>478</v>
      </c>
      <c r="D161" s="72">
        <v>41600</v>
      </c>
      <c r="E161" s="72">
        <v>0</v>
      </c>
      <c r="F161" s="73">
        <v>41600</v>
      </c>
      <c r="G161" s="30"/>
      <c r="H161" s="30"/>
    </row>
    <row r="162" spans="1:8">
      <c r="A162" s="28" t="s">
        <v>305</v>
      </c>
      <c r="B162" s="29" t="s">
        <v>298</v>
      </c>
      <c r="C162" s="68" t="s">
        <v>479</v>
      </c>
      <c r="D162" s="72">
        <v>951472</v>
      </c>
      <c r="E162" s="72">
        <v>332298.71999999997</v>
      </c>
      <c r="F162" s="73">
        <v>619173.28</v>
      </c>
      <c r="G162" s="30"/>
      <c r="H162" s="30"/>
    </row>
    <row r="163" spans="1:8" ht="24">
      <c r="A163" s="28" t="s">
        <v>480</v>
      </c>
      <c r="B163" s="29" t="s">
        <v>298</v>
      </c>
      <c r="C163" s="68" t="s">
        <v>481</v>
      </c>
      <c r="D163" s="72">
        <v>75791000</v>
      </c>
      <c r="E163" s="72">
        <v>43469450.590000004</v>
      </c>
      <c r="F163" s="73">
        <v>32321549.41</v>
      </c>
      <c r="G163" s="30"/>
      <c r="H163" s="30"/>
    </row>
    <row r="164" spans="1:8" ht="24">
      <c r="A164" s="28" t="s">
        <v>315</v>
      </c>
      <c r="B164" s="29" t="s">
        <v>298</v>
      </c>
      <c r="C164" s="68" t="s">
        <v>482</v>
      </c>
      <c r="D164" s="72">
        <v>9637542</v>
      </c>
      <c r="E164" s="72">
        <v>6802898.6299999999</v>
      </c>
      <c r="F164" s="73">
        <v>2834643.37</v>
      </c>
      <c r="G164" s="30"/>
      <c r="H164" s="30"/>
    </row>
    <row r="165" spans="1:8" ht="24">
      <c r="A165" s="28" t="s">
        <v>483</v>
      </c>
      <c r="B165" s="29" t="s">
        <v>298</v>
      </c>
      <c r="C165" s="68" t="s">
        <v>484</v>
      </c>
      <c r="D165" s="72">
        <v>76635260</v>
      </c>
      <c r="E165" s="72">
        <v>51090136</v>
      </c>
      <c r="F165" s="73">
        <v>25545124</v>
      </c>
      <c r="G165" s="30"/>
      <c r="H165" s="30"/>
    </row>
    <row r="166" spans="1:8">
      <c r="A166" s="28" t="s">
        <v>419</v>
      </c>
      <c r="B166" s="29" t="s">
        <v>298</v>
      </c>
      <c r="C166" s="68" t="s">
        <v>485</v>
      </c>
      <c r="D166" s="72">
        <v>122200</v>
      </c>
      <c r="E166" s="72">
        <v>122101.2</v>
      </c>
      <c r="F166" s="73">
        <v>98.8</v>
      </c>
      <c r="G166" s="30"/>
      <c r="H166" s="30"/>
    </row>
    <row r="167" spans="1:8" ht="24">
      <c r="A167" s="28" t="s">
        <v>486</v>
      </c>
      <c r="B167" s="29" t="s">
        <v>298</v>
      </c>
      <c r="C167" s="68" t="s">
        <v>487</v>
      </c>
      <c r="D167" s="72">
        <v>1196900</v>
      </c>
      <c r="E167" s="72">
        <v>778892.05</v>
      </c>
      <c r="F167" s="73">
        <v>418007.95</v>
      </c>
      <c r="G167" s="30"/>
      <c r="H167" s="30"/>
    </row>
    <row r="168" spans="1:8">
      <c r="A168" s="28" t="s">
        <v>305</v>
      </c>
      <c r="B168" s="29" t="s">
        <v>298</v>
      </c>
      <c r="C168" s="68" t="s">
        <v>488</v>
      </c>
      <c r="D168" s="72">
        <v>377038</v>
      </c>
      <c r="E168" s="72">
        <v>92716.57</v>
      </c>
      <c r="F168" s="73">
        <v>284321.43</v>
      </c>
      <c r="G168" s="30"/>
      <c r="H168" s="30"/>
    </row>
    <row r="169" spans="1:8" ht="24">
      <c r="A169" s="28" t="s">
        <v>480</v>
      </c>
      <c r="B169" s="29" t="s">
        <v>298</v>
      </c>
      <c r="C169" s="68" t="s">
        <v>489</v>
      </c>
      <c r="D169" s="72">
        <v>30397590</v>
      </c>
      <c r="E169" s="72">
        <v>18440991.57</v>
      </c>
      <c r="F169" s="73">
        <v>11956598.43</v>
      </c>
      <c r="G169" s="30"/>
      <c r="H169" s="30"/>
    </row>
    <row r="170" spans="1:8" ht="24">
      <c r="A170" s="28" t="s">
        <v>315</v>
      </c>
      <c r="B170" s="29" t="s">
        <v>298</v>
      </c>
      <c r="C170" s="68" t="s">
        <v>490</v>
      </c>
      <c r="D170" s="72">
        <v>61913900</v>
      </c>
      <c r="E170" s="72">
        <v>32561711.82</v>
      </c>
      <c r="F170" s="73">
        <v>29352188.18</v>
      </c>
      <c r="G170" s="30"/>
      <c r="H170" s="30"/>
    </row>
    <row r="171" spans="1:8" ht="24">
      <c r="A171" s="28" t="s">
        <v>299</v>
      </c>
      <c r="B171" s="29" t="s">
        <v>298</v>
      </c>
      <c r="C171" s="68" t="s">
        <v>491</v>
      </c>
      <c r="D171" s="72">
        <v>22436600</v>
      </c>
      <c r="E171" s="72">
        <v>14138330.84</v>
      </c>
      <c r="F171" s="73">
        <v>8298269.1600000001</v>
      </c>
      <c r="G171" s="30"/>
      <c r="H171" s="30"/>
    </row>
    <row r="172" spans="1:8" ht="36">
      <c r="A172" s="28" t="s">
        <v>301</v>
      </c>
      <c r="B172" s="29" t="s">
        <v>298</v>
      </c>
      <c r="C172" s="68" t="s">
        <v>492</v>
      </c>
      <c r="D172" s="72">
        <v>7900</v>
      </c>
      <c r="E172" s="72">
        <v>4368</v>
      </c>
      <c r="F172" s="73">
        <v>3532</v>
      </c>
      <c r="G172" s="30"/>
      <c r="H172" s="30"/>
    </row>
    <row r="173" spans="1:8" ht="36">
      <c r="A173" s="28" t="s">
        <v>303</v>
      </c>
      <c r="B173" s="29" t="s">
        <v>298</v>
      </c>
      <c r="C173" s="68" t="s">
        <v>493</v>
      </c>
      <c r="D173" s="72">
        <v>6030900</v>
      </c>
      <c r="E173" s="72">
        <v>3901031.02</v>
      </c>
      <c r="F173" s="73">
        <v>2129868.98</v>
      </c>
      <c r="G173" s="30"/>
      <c r="H173" s="30"/>
    </row>
    <row r="174" spans="1:8" ht="24">
      <c r="A174" s="28" t="s">
        <v>310</v>
      </c>
      <c r="B174" s="29" t="s">
        <v>298</v>
      </c>
      <c r="C174" s="68" t="s">
        <v>494</v>
      </c>
      <c r="D174" s="72">
        <v>2395740</v>
      </c>
      <c r="E174" s="72">
        <v>1078986.6499999999</v>
      </c>
      <c r="F174" s="73">
        <v>1316753.3500000001</v>
      </c>
      <c r="G174" s="30"/>
      <c r="H174" s="30"/>
    </row>
    <row r="175" spans="1:8">
      <c r="A175" s="28" t="s">
        <v>305</v>
      </c>
      <c r="B175" s="29" t="s">
        <v>298</v>
      </c>
      <c r="C175" s="68" t="s">
        <v>495</v>
      </c>
      <c r="D175" s="72">
        <v>7932215.2599999998</v>
      </c>
      <c r="E175" s="72">
        <v>4620768.58</v>
      </c>
      <c r="F175" s="73">
        <v>3311446.68</v>
      </c>
      <c r="G175" s="30"/>
      <c r="H175" s="30"/>
    </row>
    <row r="176" spans="1:8">
      <c r="A176" s="28" t="s">
        <v>313</v>
      </c>
      <c r="B176" s="29" t="s">
        <v>298</v>
      </c>
      <c r="C176" s="68" t="s">
        <v>496</v>
      </c>
      <c r="D176" s="72">
        <v>865044.74</v>
      </c>
      <c r="E176" s="72">
        <v>646875.63</v>
      </c>
      <c r="F176" s="73">
        <v>218169.11</v>
      </c>
      <c r="G176" s="30"/>
      <c r="H176" s="30"/>
    </row>
    <row r="177" spans="1:8" ht="24">
      <c r="A177" s="28" t="s">
        <v>497</v>
      </c>
      <c r="B177" s="29" t="s">
        <v>298</v>
      </c>
      <c r="C177" s="68" t="s">
        <v>498</v>
      </c>
      <c r="D177" s="72">
        <v>1598400</v>
      </c>
      <c r="E177" s="72">
        <v>421693.02</v>
      </c>
      <c r="F177" s="73">
        <v>1176706.98</v>
      </c>
      <c r="G177" s="30"/>
      <c r="H177" s="30"/>
    </row>
    <row r="178" spans="1:8">
      <c r="A178" s="28" t="s">
        <v>376</v>
      </c>
      <c r="B178" s="29" t="s">
        <v>298</v>
      </c>
      <c r="C178" s="68" t="s">
        <v>499</v>
      </c>
      <c r="D178" s="72">
        <v>1903500</v>
      </c>
      <c r="E178" s="72">
        <v>613710.69999999995</v>
      </c>
      <c r="F178" s="73">
        <v>1289789.3</v>
      </c>
      <c r="G178" s="30"/>
      <c r="H178" s="30"/>
    </row>
    <row r="179" spans="1:8">
      <c r="A179" s="28" t="s">
        <v>317</v>
      </c>
      <c r="B179" s="29" t="s">
        <v>298</v>
      </c>
      <c r="C179" s="68" t="s">
        <v>500</v>
      </c>
      <c r="D179" s="72">
        <v>31700</v>
      </c>
      <c r="E179" s="72">
        <v>11679.8</v>
      </c>
      <c r="F179" s="73">
        <v>20020.2</v>
      </c>
      <c r="G179" s="30"/>
      <c r="H179" s="30"/>
    </row>
    <row r="180" spans="1:8">
      <c r="A180" s="28" t="s">
        <v>319</v>
      </c>
      <c r="B180" s="29" t="s">
        <v>298</v>
      </c>
      <c r="C180" s="68" t="s">
        <v>501</v>
      </c>
      <c r="D180" s="72">
        <v>7300</v>
      </c>
      <c r="E180" s="72">
        <v>3222.75</v>
      </c>
      <c r="F180" s="73">
        <v>4077.25</v>
      </c>
      <c r="G180" s="30"/>
      <c r="H180" s="30"/>
    </row>
    <row r="181" spans="1:8" ht="48">
      <c r="A181" s="28" t="s">
        <v>358</v>
      </c>
      <c r="B181" s="29" t="s">
        <v>298</v>
      </c>
      <c r="C181" s="68" t="s">
        <v>502</v>
      </c>
      <c r="D181" s="72">
        <v>102337000</v>
      </c>
      <c r="E181" s="72">
        <v>60077887</v>
      </c>
      <c r="F181" s="73">
        <v>42259113</v>
      </c>
      <c r="G181" s="30"/>
      <c r="H181" s="30"/>
    </row>
    <row r="182" spans="1:8">
      <c r="A182" s="28" t="s">
        <v>305</v>
      </c>
      <c r="B182" s="29" t="s">
        <v>298</v>
      </c>
      <c r="C182" s="68" t="s">
        <v>503</v>
      </c>
      <c r="D182" s="72">
        <v>720000</v>
      </c>
      <c r="E182" s="72">
        <v>104300</v>
      </c>
      <c r="F182" s="73">
        <v>615700</v>
      </c>
      <c r="G182" s="30"/>
      <c r="H182" s="30"/>
    </row>
    <row r="183" spans="1:8">
      <c r="A183" s="28" t="s">
        <v>419</v>
      </c>
      <c r="B183" s="29" t="s">
        <v>298</v>
      </c>
      <c r="C183" s="68" t="s">
        <v>504</v>
      </c>
      <c r="D183" s="72">
        <v>480000</v>
      </c>
      <c r="E183" s="72">
        <v>304000</v>
      </c>
      <c r="F183" s="73">
        <v>176000</v>
      </c>
      <c r="G183" s="30"/>
      <c r="H183" s="30"/>
    </row>
    <row r="184" spans="1:8">
      <c r="A184" s="28" t="s">
        <v>376</v>
      </c>
      <c r="B184" s="29" t="s">
        <v>298</v>
      </c>
      <c r="C184" s="68" t="s">
        <v>505</v>
      </c>
      <c r="D184" s="72">
        <v>3157143.18</v>
      </c>
      <c r="E184" s="72">
        <v>3144035.7</v>
      </c>
      <c r="F184" s="73">
        <v>13107.48</v>
      </c>
      <c r="G184" s="30"/>
      <c r="H184" s="30"/>
    </row>
    <row r="185" spans="1:8" ht="48">
      <c r="A185" s="28" t="s">
        <v>358</v>
      </c>
      <c r="B185" s="29" t="s">
        <v>298</v>
      </c>
      <c r="C185" s="68" t="s">
        <v>506</v>
      </c>
      <c r="D185" s="72">
        <v>12072500</v>
      </c>
      <c r="E185" s="72">
        <v>7280916</v>
      </c>
      <c r="F185" s="73">
        <v>4791584</v>
      </c>
      <c r="G185" s="30"/>
      <c r="H185" s="30"/>
    </row>
    <row r="186" spans="1:8">
      <c r="A186" s="24" t="s">
        <v>507</v>
      </c>
      <c r="B186" s="25" t="s">
        <v>508</v>
      </c>
      <c r="C186" s="69" t="s">
        <v>29</v>
      </c>
      <c r="D186" s="70">
        <f>'1. Доходы бюджета'!D15-'2. Расходы бюджета'!D6</f>
        <v>-54832613.019999981</v>
      </c>
      <c r="E186" s="70">
        <f>'1. Доходы бюджета'!E15-'2. Расходы бюджета'!E6</f>
        <v>16238228.330000401</v>
      </c>
      <c r="F186" s="71">
        <v>0</v>
      </c>
      <c r="G186" s="27"/>
      <c r="H186" s="27"/>
    </row>
  </sheetData>
  <mergeCells count="8">
    <mergeCell ref="G3:G4"/>
    <mergeCell ref="A1:F1"/>
    <mergeCell ref="A3:A4"/>
    <mergeCell ref="B3:B4"/>
    <mergeCell ref="C3:C4"/>
    <mergeCell ref="D3:D4"/>
    <mergeCell ref="E3:E4"/>
    <mergeCell ref="F3:F4"/>
  </mergeCells>
  <pageMargins left="0.78740157480314965" right="0.59055118110236227" top="0.39370078740157483" bottom="0.39370078740157483" header="0" footer="0.19685039370078741"/>
  <pageSetup paperSize="9" scale="49"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Normal="100" zoomScaleSheetLayoutView="100" workbookViewId="0">
      <selection activeCell="F7" sqref="F7"/>
    </sheetView>
  </sheetViews>
  <sheetFormatPr defaultRowHeight="15"/>
  <cols>
    <col min="1" max="1" width="50.7109375" style="38" customWidth="1"/>
    <col min="2" max="2" width="7.7109375" style="38" customWidth="1"/>
    <col min="3" max="3" width="22.7109375" style="38" customWidth="1"/>
    <col min="4" max="4" width="20" style="38" customWidth="1"/>
    <col min="5" max="7" width="20.7109375" style="38" customWidth="1"/>
    <col min="8" max="16384" width="9.140625" style="38"/>
  </cols>
  <sheetData>
    <row r="1" spans="1:7" ht="15" customHeight="1">
      <c r="A1" s="102" t="s">
        <v>509</v>
      </c>
      <c r="B1" s="103"/>
      <c r="C1" s="103"/>
      <c r="D1" s="103"/>
      <c r="E1" s="103"/>
      <c r="F1" s="103"/>
      <c r="G1" s="37"/>
    </row>
    <row r="2" spans="1:7" ht="9" customHeight="1">
      <c r="A2" s="39"/>
      <c r="B2" s="39"/>
      <c r="C2" s="39"/>
      <c r="D2" s="40"/>
      <c r="E2" s="40"/>
      <c r="F2" s="41"/>
      <c r="G2" s="42"/>
    </row>
    <row r="3" spans="1:7" ht="27" customHeight="1">
      <c r="A3" s="104" t="s">
        <v>21</v>
      </c>
      <c r="B3" s="106" t="s">
        <v>22</v>
      </c>
      <c r="C3" s="106" t="s">
        <v>510</v>
      </c>
      <c r="D3" s="108" t="s">
        <v>24</v>
      </c>
      <c r="E3" s="108" t="s">
        <v>25</v>
      </c>
      <c r="F3" s="108" t="s">
        <v>26</v>
      </c>
      <c r="G3" s="40"/>
    </row>
    <row r="4" spans="1:7" ht="45" customHeight="1">
      <c r="A4" s="105"/>
      <c r="B4" s="107"/>
      <c r="C4" s="107"/>
      <c r="D4" s="109"/>
      <c r="E4" s="109"/>
      <c r="F4" s="109"/>
      <c r="G4" s="43"/>
    </row>
    <row r="5" spans="1:7" ht="15.75" customHeight="1" thickBot="1">
      <c r="A5" s="44">
        <v>1</v>
      </c>
      <c r="B5" s="45">
        <v>2</v>
      </c>
      <c r="C5" s="45">
        <v>3</v>
      </c>
      <c r="D5" s="45">
        <v>4</v>
      </c>
      <c r="E5" s="45">
        <v>5</v>
      </c>
      <c r="F5" s="45">
        <v>6</v>
      </c>
      <c r="G5" s="46"/>
    </row>
    <row r="6" spans="1:7">
      <c r="A6" s="47" t="s">
        <v>511</v>
      </c>
      <c r="B6" s="48" t="s">
        <v>512</v>
      </c>
      <c r="C6" s="49" t="s">
        <v>29</v>
      </c>
      <c r="D6" s="50">
        <f>D9</f>
        <v>54832613.019999981</v>
      </c>
      <c r="E6" s="50">
        <f>E9</f>
        <v>-16238228.330000401</v>
      </c>
      <c r="F6" s="51">
        <f>D6-E6</f>
        <v>71070841.350000381</v>
      </c>
      <c r="G6" s="52"/>
    </row>
    <row r="7" spans="1:7" ht="36">
      <c r="A7" s="47" t="s">
        <v>513</v>
      </c>
      <c r="B7" s="48" t="s">
        <v>514</v>
      </c>
      <c r="C7" s="49" t="s">
        <v>29</v>
      </c>
      <c r="D7" s="50">
        <v>0</v>
      </c>
      <c r="E7" s="50">
        <v>0</v>
      </c>
      <c r="F7" s="51">
        <v>0</v>
      </c>
      <c r="G7" s="52"/>
    </row>
    <row r="8" spans="1:7" ht="24">
      <c r="A8" s="47" t="s">
        <v>515</v>
      </c>
      <c r="B8" s="48" t="s">
        <v>516</v>
      </c>
      <c r="C8" s="49" t="s">
        <v>29</v>
      </c>
      <c r="D8" s="50">
        <v>0</v>
      </c>
      <c r="E8" s="50">
        <v>0</v>
      </c>
      <c r="F8" s="51">
        <v>0</v>
      </c>
      <c r="G8" s="52"/>
    </row>
    <row r="9" spans="1:7">
      <c r="A9" s="47" t="s">
        <v>517</v>
      </c>
      <c r="B9" s="48" t="s">
        <v>518</v>
      </c>
      <c r="C9" s="49"/>
      <c r="D9" s="50">
        <f>D10+D12</f>
        <v>54832613.019999981</v>
      </c>
      <c r="E9" s="50">
        <f>E10+E12</f>
        <v>-16238228.330000401</v>
      </c>
      <c r="F9" s="51" t="s">
        <v>527</v>
      </c>
      <c r="G9" s="52"/>
    </row>
    <row r="10" spans="1:7">
      <c r="A10" s="47" t="s">
        <v>519</v>
      </c>
      <c r="B10" s="48" t="s">
        <v>520</v>
      </c>
      <c r="C10" s="49"/>
      <c r="D10" s="50">
        <f>D11</f>
        <v>-3529917334</v>
      </c>
      <c r="E10" s="50">
        <f>E11</f>
        <v>-2368237231.1600008</v>
      </c>
      <c r="F10" s="51" t="s">
        <v>527</v>
      </c>
      <c r="G10" s="52"/>
    </row>
    <row r="11" spans="1:7">
      <c r="A11" s="53" t="s">
        <v>521</v>
      </c>
      <c r="B11" s="54" t="s">
        <v>520</v>
      </c>
      <c r="C11" s="55" t="s">
        <v>522</v>
      </c>
      <c r="D11" s="56">
        <f>-'1. Доходы бюджета'!D15</f>
        <v>-3529917334</v>
      </c>
      <c r="E11" s="56">
        <f>-'1. Доходы бюджета'!E15</f>
        <v>-2368237231.1600008</v>
      </c>
      <c r="F11" s="57" t="s">
        <v>527</v>
      </c>
      <c r="G11" s="58"/>
    </row>
    <row r="12" spans="1:7">
      <c r="A12" s="47" t="s">
        <v>523</v>
      </c>
      <c r="B12" s="48" t="s">
        <v>524</v>
      </c>
      <c r="C12" s="49"/>
      <c r="D12" s="50">
        <f>D13</f>
        <v>3584749947.02</v>
      </c>
      <c r="E12" s="50">
        <f>E13</f>
        <v>2351999002.8300004</v>
      </c>
      <c r="F12" s="51" t="s">
        <v>527</v>
      </c>
      <c r="G12" s="52"/>
    </row>
    <row r="13" spans="1:7" ht="15.75" thickBot="1">
      <c r="A13" s="53" t="s">
        <v>525</v>
      </c>
      <c r="B13" s="54" t="s">
        <v>524</v>
      </c>
      <c r="C13" s="55" t="s">
        <v>526</v>
      </c>
      <c r="D13" s="56">
        <f>'2. Расходы бюджета'!D6</f>
        <v>3584749947.02</v>
      </c>
      <c r="E13" s="56">
        <f>'2. Расходы бюджета'!E6</f>
        <v>2351999002.8300004</v>
      </c>
      <c r="F13" s="57" t="s">
        <v>527</v>
      </c>
      <c r="G13" s="58"/>
    </row>
    <row r="14" spans="1:7" ht="12" customHeight="1">
      <c r="A14" s="59"/>
      <c r="B14" s="60"/>
      <c r="C14" s="60"/>
      <c r="D14" s="60"/>
      <c r="E14" s="60"/>
      <c r="F14" s="60"/>
      <c r="G14" s="59"/>
    </row>
    <row r="15" spans="1:7" s="63" customFormat="1" ht="33.950000000000003" customHeight="1">
      <c r="A15" s="61" t="s">
        <v>528</v>
      </c>
      <c r="B15" s="62"/>
      <c r="D15" s="64" t="s">
        <v>529</v>
      </c>
      <c r="E15" s="62"/>
      <c r="F15" s="62"/>
      <c r="G15" s="65"/>
    </row>
    <row r="16" spans="1:7" s="66" customFormat="1"/>
    <row r="17" spans="1:4" s="66" customFormat="1" ht="43.5" customHeight="1">
      <c r="A17" s="61" t="s">
        <v>530</v>
      </c>
      <c r="B17" s="61"/>
      <c r="D17" s="67" t="s">
        <v>531</v>
      </c>
    </row>
    <row r="18" spans="1:4" s="66" customFormat="1"/>
    <row r="19" spans="1:4" s="66" customFormat="1">
      <c r="A19" s="66" t="s">
        <v>532</v>
      </c>
    </row>
    <row r="20" spans="1:4" s="66" customFormat="1"/>
  </sheetData>
  <mergeCells count="7">
    <mergeCell ref="A1:F1"/>
    <mergeCell ref="A3:A4"/>
    <mergeCell ref="B3:B4"/>
    <mergeCell ref="C3:C4"/>
    <mergeCell ref="D3:D4"/>
    <mergeCell ref="E3:E4"/>
    <mergeCell ref="F3:F4"/>
  </mergeCells>
  <pageMargins left="0.78740157480314965" right="0.59055118110236215" top="0.39370078740157483" bottom="0.39370078740157483" header="0" footer="0.19685039370078741"/>
  <pageSetup paperSize="9" scale="61"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38482003-5056-4931-821B-7C7A6C7044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бюджета'!Заголовки_для_печати</vt:lpstr>
      <vt:lpstr>'2. Расходы бюджета'!Заголовки_для_печати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Мостовая</dc:creator>
  <cp:lastModifiedBy>Мостовая</cp:lastModifiedBy>
  <cp:lastPrinted>2021-09-09T06:43:04Z</cp:lastPrinted>
  <dcterms:created xsi:type="dcterms:W3CDTF">2021-09-07T12:14:11Z</dcterms:created>
  <dcterms:modified xsi:type="dcterms:W3CDTF">2021-09-16T07:30:35Z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4.7.2)</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мостовая</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