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90" yWindow="585" windowWidth="15975" windowHeight="6855"/>
  </bookViews>
  <sheets>
    <sheet name="1. Доходы бюджета" sheetId="2" r:id="rId1"/>
    <sheet name="2. Расходы бюджета" sheetId="3" r:id="rId2"/>
    <sheet name="3. Источники финансирования" sheetId="4" r:id="rId3"/>
  </sheets>
  <definedNames>
    <definedName name="_xlnm._FilterDatabase" localSheetId="0" hidden="1">'1. Доходы бюджета'!$A$17:$G$150</definedName>
    <definedName name="_xlnm.Print_Area" localSheetId="0">'1. Доходы бюджета'!$A$1:$F$150</definedName>
    <definedName name="_xlnm.Print_Area" localSheetId="1">'2. Расходы бюджета'!$A$1:$F$187</definedName>
    <definedName name="_xlnm.Print_Area" localSheetId="2">'3. Источники финансирования'!$A$1:$F$19</definedName>
  </definedNames>
  <calcPr calcId="125725"/>
</workbook>
</file>

<file path=xl/calcChain.xml><?xml version="1.0" encoding="utf-8"?>
<calcChain xmlns="http://schemas.openxmlformats.org/spreadsheetml/2006/main">
  <c r="F27" i="2"/>
  <c r="F87" l="1"/>
  <c r="F84"/>
  <c r="F82"/>
  <c r="D82"/>
  <c r="F78"/>
  <c r="F75"/>
  <c r="E75"/>
  <c r="F52"/>
  <c r="E52"/>
  <c r="F57" l="1"/>
  <c r="E14"/>
  <c r="E13" s="1"/>
  <c r="D14"/>
  <c r="D13" s="1"/>
  <c r="E13" i="4" l="1"/>
  <c r="D13"/>
  <c r="E12"/>
  <c r="D12"/>
  <c r="F6" i="3" l="1"/>
  <c r="E6"/>
  <c r="D6"/>
  <c r="E18" i="2"/>
  <c r="E11" i="4" s="1"/>
  <c r="E10" s="1"/>
  <c r="E9" s="1"/>
  <c r="E6" s="1"/>
  <c r="D18" i="2"/>
  <c r="D11" i="4" s="1"/>
  <c r="D10" s="1"/>
  <c r="D9" s="1"/>
  <c r="D6" s="1"/>
  <c r="E187" i="3" l="1"/>
  <c r="F6" i="4"/>
  <c r="F18" i="2"/>
  <c r="D187" i="3"/>
</calcChain>
</file>

<file path=xl/sharedStrings.xml><?xml version="1.0" encoding="utf-8"?>
<sst xmlns="http://schemas.openxmlformats.org/spreadsheetml/2006/main" count="1019" uniqueCount="535">
  <si>
    <t xml:space="preserve"> ОТЧЕТ ОБ ИСПОЛНЕНИИ БЮДЖЕТА</t>
  </si>
  <si>
    <t>КОДЫ</t>
  </si>
  <si>
    <t>Форма по ОКУД</t>
  </si>
  <si>
    <t>0503117</t>
  </si>
  <si>
    <t>на 1 июля 2021 г.</t>
  </si>
  <si>
    <t>Дата</t>
  </si>
  <si>
    <t>01.07.2021</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</si>
  <si>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</si>
  <si>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</si>
  <si>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</si>
  <si>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</si>
  <si>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</si>
  <si>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</si>
  <si>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</si>
  <si>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Внебюджетные фонды</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</si>
  <si>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</si>
  <si>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</si>
  <si>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</si>
  <si>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</si>
  <si>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</si>
  <si>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</si>
  <si>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</si>
  <si>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</si>
  <si>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</si>
  <si>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</si>
  <si>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</si>
  <si>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</si>
  <si>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</si>
  <si>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</si>
  <si>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</si>
  <si>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</si>
  <si>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</si>
  <si>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</si>
  <si>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</si>
  <si>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</si>
  <si>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</si>
  <si>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</si>
  <si>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</si>
  <si>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</si>
  <si>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</si>
  <si>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</si>
  <si>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</si>
  <si>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Налог на добавленную стоимость на товары, ввозимые на территорию Российской Федерации</t>
  </si>
  <si>
    <t>00010401000010000110</t>
  </si>
  <si>
    <t>Акцизы по подакцизным товарам (продукции), ввозимым на территорию Российской Федерации</t>
  </si>
  <si>
    <t>00010402000010000110</t>
  </si>
  <si>
    <t>Акцизы на спиртосодержащую продукцию, ввозимую на территорию Российской Федерации</t>
  </si>
  <si>
    <t>00010402020010000110</t>
  </si>
  <si>
    <t>Акцизы на автомобильный бензин, ввозимый на территорию Российской Федерации</t>
  </si>
  <si>
    <t>00010402040010000110</t>
  </si>
  <si>
    <t>Акцизы на пиво, ввозимое на территорию Российской Федерации</t>
  </si>
  <si>
    <t>00010402100010000110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</si>
  <si>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</si>
  <si>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</si>
  <si>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уменьшенные на величину расходов</t>
  </si>
  <si>
    <t>00010501021010000110</t>
  </si>
  <si>
    <t>Налог, взимаемый с налогоплательщиков, выбравших в качестве объекта налогобложения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</si>
  <si>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</si>
  <si>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t>
  </si>
  <si>
    <t>00010501050010000110</t>
  </si>
  <si>
    <t>Единый налог на вменённый доход для отдельных видов деятельности</t>
  </si>
  <si>
    <t>00010502010020000110</t>
  </si>
  <si>
    <t>Налог, взимаемый в связи с применением патентной системы налогообложения, зачисляемый в бюджеты городских округов</t>
  </si>
  <si>
    <t>00010504010020000110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</si>
  <si>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</si>
  <si>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00010504040020000110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</si>
  <si>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</si>
  <si>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00010601020040000110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</si>
  <si>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</si>
  <si>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</si>
  <si>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</si>
  <si>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</si>
  <si>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</si>
  <si>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</si>
  <si>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</si>
  <si>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</si>
  <si>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Земельный налог с физических лиц, обладающих земельным участком, расположенным в границах городских округов</t>
  </si>
  <si>
    <t>00010606042040000110</t>
  </si>
  <si>
    <t>Единый налоговый платеж физического лица</t>
  </si>
  <si>
    <t>00010607000010000110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</si>
  <si>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</si>
  <si>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</si>
  <si>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</si>
  <si>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</si>
  <si>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</si>
  <si>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</si>
  <si>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</si>
  <si>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</si>
  <si>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</si>
  <si>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</si>
  <si>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</si>
  <si>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</si>
  <si>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</si>
  <si>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</si>
  <si>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</si>
  <si>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</si>
  <si>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</si>
  <si>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</si>
  <si>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разрешения на установку рекламной конструкции</t>
  </si>
  <si>
    <t>00010807150010000110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</si>
  <si>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</si>
  <si>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</si>
  <si>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</si>
  <si>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</si>
  <si>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</si>
  <si>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00010807440010000110</t>
  </si>
  <si>
    <t>Государственная пошлина за выдачу лицензии на приобретение, экспонирование или коллекционирование оружия и патронов к нему, за исключением выдачи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</si>
  <si>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00010807441010000110</t>
  </si>
  <si>
    <t>Государственная пошлина за выдачу (продление срока действия)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</si>
  <si>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00010807442010000110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</si>
  <si>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</si>
  <si>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00010807443010000110</t>
  </si>
  <si>
    <t>Государственная пошлина за переоформление лицензии на приобретение оружия и патронов к нему,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</si>
  <si>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00010807444010000110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</si>
  <si>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</si>
  <si>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</si>
  <si>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</si>
  <si>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</si>
  <si>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</si>
  <si>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</si>
  <si>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негативное воздействие на окружающую среду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</si>
  <si>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</si>
  <si>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</si>
  <si>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информации из реестра дисквалифицированных лиц</t>
  </si>
  <si>
    <t>00011301190010000130</t>
  </si>
  <si>
    <t>Прочие доходы от оказания платных услуг (работ) получателями бюджетов городских округов</t>
  </si>
  <si>
    <t>00011301994040000130</t>
  </si>
  <si>
    <t>Прочие доходы от компенсации затрат бюджетов городских округов</t>
  </si>
  <si>
    <t>00011302994040000130</t>
  </si>
  <si>
    <t>Исполнительский сбор</t>
  </si>
  <si>
    <t>00011501010010000140</t>
  </si>
  <si>
    <t>Платежи, взимаемые органами местного самоуправления (организациями) городских округов за выполнение определенных функций</t>
  </si>
  <si>
    <t>00011502040040000140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</si>
  <si>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</si>
  <si>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</si>
  <si>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</si>
  <si>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00011601051010000140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</si>
  <si>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</si>
  <si>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</si>
  <si>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</si>
  <si>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</si>
  <si>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</si>
  <si>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00011601061010000140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</si>
  <si>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</si>
  <si>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</si>
  <si>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</si>
  <si>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</si>
  <si>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</si>
  <si>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00011601071010000140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</si>
  <si>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</si>
  <si>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</si>
  <si>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</si>
  <si>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00011601100010000140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</si>
  <si>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</si>
  <si>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</si>
  <si>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</si>
  <si>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00011601111010000140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</si>
  <si>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</si>
  <si>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</si>
  <si>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</si>
  <si>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</si>
  <si>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</si>
  <si>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00011601123010000140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</si>
  <si>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</si>
  <si>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</si>
  <si>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</si>
  <si>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00011601141010000140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</si>
  <si>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</si>
  <si>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</si>
  <si>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00011601171010000140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</si>
  <si>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</si>
  <si>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</si>
  <si>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</si>
  <si>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00011601191010000140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</si>
  <si>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</si>
  <si>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</si>
  <si>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</si>
  <si>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00011601201010000140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</si>
  <si>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</si>
  <si>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</si>
  <si>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Штрафы, установленные Уголовным кодексом Российской Федерации</t>
  </si>
  <si>
    <t>Судебные штрафы, налагаемые судами в случаях, предусмотренных Гражданским процессуальным кодексом Российской Федерации</t>
  </si>
  <si>
    <t>00011604020010000140</t>
  </si>
  <si>
    <t>Судебные штрафы (денежные взыскания), налагаемые судами в случаях, предусмотренных Кодексом административного судопроизводства Российской Федерации</t>
  </si>
  <si>
    <t>00011604030010000140</t>
  </si>
  <si>
    <t>Штрафы за налоговые правонарушения, установленные главой 16 Налогового кодекса Российской Федерации</t>
  </si>
  <si>
    <t>00011605160010000140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</si>
  <si>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</si>
  <si>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00011607010040000140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</si>
  <si>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t>
  </si>
  <si>
    <t>00011607090010000140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</si>
  <si>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t>
  </si>
  <si>
    <t>00011610121010000140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</si>
  <si>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</si>
  <si>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</si>
  <si>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</si>
  <si>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</si>
  <si>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</si>
  <si>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</si>
  <si>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</si>
  <si>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00011610129010000140</t>
  </si>
  <si>
    <t>Невыясненные поступления, зачисляемые в федеральный бюджет</t>
  </si>
  <si>
    <t>00011701010010000180</t>
  </si>
  <si>
    <t>Прочие неналоговые доходы бюджетов городских округов</t>
  </si>
  <si>
    <t>00011705040040000180</t>
  </si>
  <si>
    <t>Дотации бюджетам субъектов Российской Федерации на поддержку мер по обеспечению сбалансированности бюджетов</t>
  </si>
  <si>
    <t>00020215002020000150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</si>
  <si>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</si>
  <si>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</si>
  <si>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на содержание объектов инфраструктуры города Байконура, связанных с арендой космодрома Байконур</t>
  </si>
  <si>
    <t>00020215011040000150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</si>
  <si>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</si>
  <si>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</si>
  <si>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</si>
  <si>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</si>
  <si>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</si>
  <si>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</si>
  <si>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</si>
  <si>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</si>
  <si>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</si>
  <si>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</si>
  <si>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</si>
  <si>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</si>
  <si>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</si>
  <si>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</si>
  <si>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</si>
  <si>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</si>
  <si>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</si>
  <si>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</si>
  <si>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проведение Всероссийской переписи населения 2021 года</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</si>
  <si>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</si>
  <si>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</si>
  <si>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</si>
  <si>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</si>
  <si>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</si>
  <si>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</si>
  <si>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</si>
  <si>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00020245216020000150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</si>
  <si>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</si>
  <si>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00020245303020000150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</si>
  <si>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</si>
  <si>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</si>
  <si>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Прочие безвозмездные поступления в бюджеты городских округов</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</si>
  <si>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</si>
  <si>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</si>
  <si>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</si>
  <si>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</si>
  <si>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</si>
  <si>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</si>
  <si>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</si>
  <si>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00021935260020000150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</si>
  <si>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</si>
  <si>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</si>
  <si>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</si>
  <si>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</si>
  <si>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</si>
  <si>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</si>
  <si>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</si>
  <si>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00021935460020000150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</si>
  <si>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</si>
  <si>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00021935573020000150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</si>
  <si>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</si>
  <si>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</si>
  <si>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</si>
  <si>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00021945161020000150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</si>
  <si>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субъектов Российской Федерации</t>
  </si>
  <si>
    <t>00021945216020000150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</si>
  <si>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</si>
  <si>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18210102080011000110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</si>
  <si>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</si>
  <si>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</si>
  <si>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</si>
  <si>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</si>
  <si>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</si>
  <si>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</si>
  <si>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</si>
  <si>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</si>
  <si>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</si>
  <si>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</si>
  <si>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Доходы от сдачи в аренду имущества, составляющего казну городских округов (за исключением земельных участков)</t>
  </si>
  <si>
    <t>29211105074040000120</t>
  </si>
  <si>
    <t>Возврат остатков субсидий на осуществление ежемесячных выплат на детей в возрасте от трех до семи лет включительно</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</si>
  <si>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</si>
  <si>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29221945841020000150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</si>
  <si>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</si>
  <si>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29221945843020000150</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</si>
  <si>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</si>
  <si>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29221945879020000150</t>
  </si>
  <si>
    <t>2. РАСХОДЫ БЮДЖЕТА</t>
  </si>
  <si>
    <t xml:space="preserve">              Форма 0503117  с.2</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</si>
  <si>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</si>
  <si>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</si>
  <si>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</si>
  <si>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</si>
  <si>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</si>
  <si>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</si>
  <si>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</si>
  <si>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</si>
  <si>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</si>
  <si>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00001040000000000121</t>
  </si>
  <si>
    <t>00001040000000000122</t>
  </si>
  <si>
    <t>00001040000000000129</t>
  </si>
  <si>
    <t>Закупка товаров, работ, услуг в сфере информационно-коммуникационных технологий</t>
  </si>
  <si>
    <t>00001040000000000242</t>
  </si>
  <si>
    <t>Прочая закупка товаров, работ и услуг</t>
  </si>
  <si>
    <t>00001040000000000244</t>
  </si>
  <si>
    <t>Закупка энергетических ресурсов</t>
  </si>
  <si>
    <t>00001040000000000247</t>
  </si>
  <si>
    <t>Пособия, компенсации и иные социальные выплаты гражданам, кроме публичных нормативных обязательств</t>
  </si>
  <si>
    <t>00001040000000000321</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</si>
  <si>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</si>
  <si>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</si>
  <si>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</si>
  <si>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</si>
  <si>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</si>
  <si>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</si>
  <si>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</si>
  <si>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</si>
  <si>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</si>
  <si>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00001060000000000852</t>
  </si>
  <si>
    <t>Резервные средства</t>
  </si>
  <si>
    <t>00001110000000000870</t>
  </si>
  <si>
    <t>Фонд оплаты труда учреждений</t>
  </si>
  <si>
    <t>00001130000000000111</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</si>
  <si>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</si>
  <si>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</si>
  <si>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</si>
  <si>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</si>
  <si>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</si>
  <si>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</si>
  <si>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</si>
  <si>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00001130000000000247</t>
  </si>
  <si>
    <t>00001130000000000321</t>
  </si>
  <si>
    <t>Исполнение судебных актов Российской Федерации и мировых соглашений по возмещению причиненного вреда</t>
  </si>
  <si>
    <t>00001130000000000831</t>
  </si>
  <si>
    <t>00001130000000000852</t>
  </si>
  <si>
    <t>00001130000000000853</t>
  </si>
  <si>
    <t>00004010000000000111</t>
  </si>
  <si>
    <t>Иные выплаты персоналу учреждений, за исключением фонда оплаты труда</t>
  </si>
  <si>
    <t>00004010000000000112</t>
  </si>
  <si>
    <t>00004010000000000119</t>
  </si>
  <si>
    <t>00004010000000000242</t>
  </si>
  <si>
    <t>00004010000000000244</t>
  </si>
  <si>
    <t>00004010000000000247</t>
  </si>
  <si>
    <t>00004010000000000321</t>
  </si>
  <si>
    <t>Иные выплаты населению</t>
  </si>
  <si>
    <t>00004010000000000360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</si>
  <si>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</si>
  <si>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00004010000000000811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</si>
  <si>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</si>
  <si>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</si>
  <si>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</si>
  <si>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</si>
  <si>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</si>
  <si>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</si>
  <si>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00004090000000000811</t>
  </si>
  <si>
    <t>00004120000000000111</t>
  </si>
  <si>
    <t>00004120000000000112</t>
  </si>
  <si>
    <t>00004120000000000119</t>
  </si>
  <si>
    <t>00004120000000000121</t>
  </si>
  <si>
    <t>00004120000000000122</t>
  </si>
  <si>
    <t>00004120000000000129</t>
  </si>
  <si>
    <t>00004120000000000242</t>
  </si>
  <si>
    <t>00004120000000000243</t>
  </si>
  <si>
    <t>00004120000000000244</t>
  </si>
  <si>
    <t>00004120000000000247</t>
  </si>
  <si>
    <t>Публичные нормативные выплаты гражданам несоциального характера</t>
  </si>
  <si>
    <t>00004120000000000330</t>
  </si>
  <si>
    <t>00004120000000000611</t>
  </si>
  <si>
    <t>Субсидии бюджетным учреждениям на иные цели</t>
  </si>
  <si>
    <t>00004120000000000612</t>
  </si>
  <si>
    <t>00004120000000000811</t>
  </si>
  <si>
    <t>Уплата налога на имущество организаций и земельного налога</t>
  </si>
  <si>
    <t>00004120000000000851</t>
  </si>
  <si>
    <t>00004120000000000852</t>
  </si>
  <si>
    <t>00004120000000000853</t>
  </si>
  <si>
    <t>00005010000000000243</t>
  </si>
  <si>
    <t>00005010000000000811</t>
  </si>
  <si>
    <t>00005020000000000811</t>
  </si>
  <si>
    <t>00005030000000000243</t>
  </si>
  <si>
    <t>00005030000000000811</t>
  </si>
  <si>
    <t>00007010000000000111</t>
  </si>
  <si>
    <t>00007010000000000112</t>
  </si>
  <si>
    <t>00007010000000000119</t>
  </si>
  <si>
    <t>00007010000000000242</t>
  </si>
  <si>
    <t>00007010000000000244</t>
  </si>
  <si>
    <t>00007010000000000247</t>
  </si>
  <si>
    <t>Бюджетные инвестиции в объекты капитального строительства государственной (муниципальной) собственности</t>
  </si>
  <si>
    <t>00007010000000000414</t>
  </si>
  <si>
    <t>00007010000000000852</t>
  </si>
  <si>
    <t>00007010000000000853</t>
  </si>
  <si>
    <t>00007020000000000111</t>
  </si>
  <si>
    <t>00007020000000000112</t>
  </si>
  <si>
    <t>00007020000000000119</t>
  </si>
  <si>
    <t>00007020000000000242</t>
  </si>
  <si>
    <t>00007020000000000243</t>
  </si>
  <si>
    <t>00007020000000000244</t>
  </si>
  <si>
    <t>00007020000000000247</t>
  </si>
  <si>
    <t>00007020000000000321</t>
  </si>
  <si>
    <t>00007020000000000611</t>
  </si>
  <si>
    <t>00007020000000000612</t>
  </si>
  <si>
    <t>00007020000000000853</t>
  </si>
  <si>
    <t>00007030000000000611</t>
  </si>
  <si>
    <t>00007030000000000612</t>
  </si>
  <si>
    <t>00007040000000000611</t>
  </si>
  <si>
    <t>00007040000000000612</t>
  </si>
  <si>
    <t>00007070000000000111</t>
  </si>
  <si>
    <t>00007070000000000112</t>
  </si>
  <si>
    <t>00007070000000000119</t>
  </si>
  <si>
    <t>00007070000000000242</t>
  </si>
  <si>
    <t>00007070000000000243</t>
  </si>
  <si>
    <t>00007070000000000244</t>
  </si>
  <si>
    <t>00007070000000000247</t>
  </si>
  <si>
    <t>Стипендии</t>
  </si>
  <si>
    <t>00007070000000000340</t>
  </si>
  <si>
    <t>00007070000000000612</t>
  </si>
  <si>
    <t>00007070000000000852</t>
  </si>
  <si>
    <t>00007070000000000853</t>
  </si>
  <si>
    <t>00007090000000000111</t>
  </si>
  <si>
    <t>00007090000000000112</t>
  </si>
  <si>
    <t>00007090000000000119</t>
  </si>
  <si>
    <t>00007090000000000121</t>
  </si>
  <si>
    <t>00007090000000000122</t>
  </si>
  <si>
    <t>00007090000000000129</t>
  </si>
  <si>
    <t>00007090000000000242</t>
  </si>
  <si>
    <t>00007090000000000244</t>
  </si>
  <si>
    <t>00007090000000000247</t>
  </si>
  <si>
    <t>00007090000000000321</t>
  </si>
  <si>
    <t>00007090000000000612</t>
  </si>
  <si>
    <t>00007090000000000831</t>
  </si>
  <si>
    <t>00007090000000000851</t>
  </si>
  <si>
    <t>00007090000000000852</t>
  </si>
  <si>
    <t>00007090000000000853</t>
  </si>
  <si>
    <t>00008010000000000111</t>
  </si>
  <si>
    <t>00008010000000000112</t>
  </si>
  <si>
    <t>00008010000000000119</t>
  </si>
  <si>
    <t>00008010000000000242</t>
  </si>
  <si>
    <t>00008010000000000243</t>
  </si>
  <si>
    <t>00008010000000000244</t>
  </si>
  <si>
    <t>00008010000000000247</t>
  </si>
  <si>
    <t>00008010000000000611</t>
  </si>
  <si>
    <t>00008010000000000612</t>
  </si>
  <si>
    <t>00008010000000000811</t>
  </si>
  <si>
    <t>00008010000000000851</t>
  </si>
  <si>
    <t>00008010000000000853</t>
  </si>
  <si>
    <t>00008040000000000121</t>
  </si>
  <si>
    <t>00008040000000000122</t>
  </si>
  <si>
    <t>00008040000000000129</t>
  </si>
  <si>
    <t>00008040000000000242</t>
  </si>
  <si>
    <t>00008040000000000244</t>
  </si>
  <si>
    <t>00008040000000000247</t>
  </si>
  <si>
    <t>00008040000000000330</t>
  </si>
  <si>
    <t>00008040000000000852</t>
  </si>
  <si>
    <t>00008040000000000853</t>
  </si>
  <si>
    <t>00009020000000000244</t>
  </si>
  <si>
    <t>00009090000000000121</t>
  </si>
  <si>
    <t>00009090000000000129</t>
  </si>
  <si>
    <t>00009090000000000242</t>
  </si>
  <si>
    <t>00009090000000000244</t>
  </si>
  <si>
    <t>00009090000000000247</t>
  </si>
  <si>
    <t>Межбюджетные трансферты бюджетам территориальных фондов обязательного медицинского страхования</t>
  </si>
  <si>
    <t>00009090000000000580</t>
  </si>
  <si>
    <t>00009090000000000611</t>
  </si>
  <si>
    <t>00009090000000000852</t>
  </si>
  <si>
    <t>00009090000000000853</t>
  </si>
  <si>
    <t>00010010000000000244</t>
  </si>
  <si>
    <t>Иные пенсии, социальные доплаты к пенсиям</t>
  </si>
  <si>
    <t>00010010000000000312</t>
  </si>
  <si>
    <t>00010020000000000611</t>
  </si>
  <si>
    <t>00010020000000000612</t>
  </si>
  <si>
    <t>00010030000000000111</t>
  </si>
  <si>
    <t>00010030000000000112</t>
  </si>
  <si>
    <t>00010030000000000119</t>
  </si>
  <si>
    <t>00010030000000000244</t>
  </si>
  <si>
    <t>00010030000000000312</t>
  </si>
  <si>
    <t>Пособия, компенсации, меры социальной поддержки по публичным нормативным обязательствам</t>
  </si>
  <si>
    <t>00010030000000000313</t>
  </si>
  <si>
    <t>00010030000000000321</t>
  </si>
  <si>
    <t>Страховые взносы на обязательное медицинское страхование неработающего населения</t>
  </si>
  <si>
    <t>00010030000000000324</t>
  </si>
  <si>
    <t>00010030000000000340</t>
  </si>
  <si>
    <t>Межбюджетные трансферты бюджету Пенсионного фонда Российской Федерации</t>
  </si>
  <si>
    <t>00010030000000000570</t>
  </si>
  <si>
    <t>00010040000000000244</t>
  </si>
  <si>
    <t>00010040000000000313</t>
  </si>
  <si>
    <t>00010040000000000321</t>
  </si>
  <si>
    <t>00010060000000000121</t>
  </si>
  <si>
    <t>00010060000000000122</t>
  </si>
  <si>
    <t>00010060000000000129</t>
  </si>
  <si>
    <t>00010060000000000242</t>
  </si>
  <si>
    <t>00010060000000000244</t>
  </si>
  <si>
    <t>00010060000000000247</t>
  </si>
  <si>
    <t>Приобретение товаров, работ, услуг в пользу граждан в целях их социального обеспечения</t>
  </si>
  <si>
    <t>00010060000000000323</t>
  </si>
  <si>
    <t>00010060000000000612</t>
  </si>
  <si>
    <t>00010060000000000852</t>
  </si>
  <si>
    <t>00010060000000000853</t>
  </si>
  <si>
    <t>00011010000000000611</t>
  </si>
  <si>
    <t>00011050000000000244</t>
  </si>
  <si>
    <t>00011050000000000340</t>
  </si>
  <si>
    <t>00012010000000000612</t>
  </si>
  <si>
    <t>00012020000000000611</t>
  </si>
  <si>
    <t>Результат исполнения бюджета (дефицит / профицит)</t>
  </si>
  <si>
    <t>450</t>
  </si>
  <si>
    <t>3. ИСТОЧНИКИ ФИНАНСИРОВАНИЯ ДЕФИЦИТА БЮДЖЕТА</t>
  </si>
  <si>
    <t xml:space="preserve">              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</si>
  <si>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</si>
  <si>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</si>
  <si>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</si>
  <si>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</si>
  <si>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</si>
  <si>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</si>
  <si>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</si>
  <si>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</si>
  <si>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</si>
  <si>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</si>
  <si>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</si>
  <si>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</si>
  <si>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</si>
  <si>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</si>
  <si>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</si>
  <si>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</si>
  <si>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</si>
  <si>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х</t>
  </si>
  <si>
    <t>"_____" ________________ 2021 г.</t>
  </si>
  <si>
    <t>Начальник Управления финансов 
администрации города Байконур</t>
  </si>
  <si>
    <t>А.Г. Бобрышев</t>
  </si>
  <si>
    <t xml:space="preserve">Начальник отдела учета и отчетности Управления финансов администрации города Байконур            </t>
  </si>
  <si>
    <t>Н.Ю. Бубликова</t>
  </si>
  <si>
    <t>00011201010016000120</t>
  </si>
  <si>
    <t>00011601151010000140</t>
  </si>
  <si>
    <t>00011603116010000140</t>
  </si>
  <si>
    <t>00020235469020000150</t>
  </si>
  <si>
    <t>29221925302020000150</t>
  </si>
  <si>
    <t>00020704050040000150</t>
  </si>
</sst>
</file>

<file path=xl/styles.xml><?xml version="1.0" encoding="utf-8"?>
<styleSheet xmlns="http://schemas.openxmlformats.org/spreadsheetml/2006/main">
  <numFmts count="1">
    <numFmt numFmtId="43" formatCode="_-* #,##0.00\ _₽_-;\-* #,##0.00\ _₽_-;_-* &quot;-&quot;??\ _₽_-;_-@_-"/>
  </numFmts>
  <fonts count="55">
    <font>
      <sz val="11"/>
      <name val="Calibri"/>
      <family val="2"/>
      <scheme val="minor"/>
    </font>
    <font>
      <sz val="11"/>
      <color theme="1"/>
      <name val="Calibri"/>
      <family val="2"/>
      <charset val="204"/>
      <scheme val="minor"/>
    </font>
    <font>
      <b/>
      <sz val="8"/>
      <color rgb="FF000000"/>
      <name val="Cambria"/>
    </font>
    <font>
      <sz val="8"/>
      <color rgb="FF000000"/>
      <name val="Cambria"/>
    </font>
    <font>
      <sz val="6"/>
      <color rgb="FF000000"/>
      <name val="Cambria"/>
    </font>
    <font>
      <sz val="11"/>
      <color rgb="FF000000"/>
      <name val="Cambria"/>
    </font>
    <font>
      <b/>
      <sz val="10"/>
      <color rgb="FF000000"/>
      <name val="Cambria"/>
    </font>
    <font>
      <sz val="10"/>
      <color rgb="FF000000"/>
      <name val="Cambria"/>
    </font>
    <font>
      <sz val="9"/>
      <color rgb="FF000000"/>
      <name val="Cambria"/>
    </font>
    <font>
      <i/>
      <sz val="9"/>
      <color rgb="FF000000"/>
      <name val="Cambria"/>
    </font>
    <font>
      <sz val="7"/>
      <color rgb="FF000000"/>
      <name val="Cambria"/>
    </font>
    <font>
      <sz val="10"/>
      <color rgb="FF000000"/>
      <name val="Arial"/>
    </font>
    <font>
      <sz val="10"/>
      <color rgb="FF000000"/>
      <name val="Cambria"/>
    </font>
    <font>
      <sz val="9"/>
      <color rgb="FF000000"/>
      <name val="Cambria"/>
    </font>
    <font>
      <sz val="11"/>
      <color rgb="FF000000"/>
      <name val="Cambria"/>
    </font>
    <font>
      <sz val="11"/>
      <name val="Calibri"/>
      <family val="2"/>
      <scheme val="minor"/>
    </font>
    <font>
      <i/>
      <sz val="9"/>
      <color rgb="FF000000"/>
      <name val="Cambria"/>
      <family val="1"/>
      <charset val="204"/>
    </font>
    <font>
      <sz val="11"/>
      <color rgb="FF000000"/>
      <name val="Calibri"/>
      <family val="2"/>
      <scheme val="minor"/>
    </font>
    <font>
      <sz val="10"/>
      <color rgb="FF000000"/>
      <name val="Arial Cyr"/>
      <family val="2"/>
    </font>
    <font>
      <sz val="8"/>
      <color rgb="FF000000"/>
      <name val="Cambria"/>
      <family val="1"/>
      <charset val="204"/>
    </font>
    <font>
      <sz val="10"/>
      <color rgb="FF000000"/>
      <name val="Arial"/>
      <family val="2"/>
    </font>
    <font>
      <sz val="10"/>
      <color rgb="FF000000"/>
      <name val="Arial"/>
      <family val="2"/>
      <charset val="204"/>
    </font>
    <font>
      <sz val="11"/>
      <color rgb="FF000000"/>
      <name val="Arial"/>
      <family val="2"/>
    </font>
    <font>
      <sz val="11"/>
      <color rgb="FF000000"/>
      <name val="Arial"/>
      <family val="2"/>
      <charset val="204"/>
    </font>
    <font>
      <sz val="10"/>
      <color rgb="FF000000"/>
      <name val="Cambria"/>
      <family val="1"/>
      <charset val="204"/>
    </font>
    <font>
      <b/>
      <sz val="12"/>
      <color rgb="FF000000"/>
      <name val="Arial Cyr"/>
      <family val="2"/>
    </font>
    <font>
      <b/>
      <sz val="10"/>
      <color rgb="FF000000"/>
      <name val="Arial Cyr"/>
      <family val="2"/>
    </font>
    <font>
      <b/>
      <sz val="12"/>
      <color rgb="FF000000"/>
      <name val="Arial Cyr"/>
    </font>
    <font>
      <b/>
      <sz val="8"/>
      <color rgb="FF000000"/>
      <name val="Cambria"/>
      <family val="1"/>
      <charset val="204"/>
    </font>
    <font>
      <b/>
      <i/>
      <sz val="11"/>
      <color rgb="FF000000"/>
      <name val="Arial"/>
      <family val="2"/>
    </font>
    <font>
      <b/>
      <sz val="10"/>
      <color rgb="FF000000"/>
      <name val="Cambria"/>
      <family val="1"/>
      <charset val="204"/>
    </font>
    <font>
      <b/>
      <sz val="10"/>
      <color rgb="FF000000"/>
      <name val="Times New Roman"/>
      <family val="2"/>
    </font>
    <font>
      <b/>
      <i/>
      <sz val="10"/>
      <color rgb="FF000000"/>
      <name val="Times New Roman"/>
      <family val="2"/>
    </font>
    <font>
      <sz val="10"/>
      <color rgb="FF000000"/>
      <name val="Times New Roman"/>
      <family val="2"/>
    </font>
    <font>
      <b/>
      <sz val="10"/>
      <color rgb="FF000000"/>
      <name val="Arial Cyr"/>
    </font>
    <font>
      <sz val="9"/>
      <color rgb="FF000000"/>
      <name val="Cambria"/>
      <family val="1"/>
      <charset val="204"/>
    </font>
    <font>
      <b/>
      <i/>
      <sz val="11"/>
      <color rgb="FF000000"/>
      <name val="Arial"/>
      <family val="2"/>
      <charset val="204"/>
    </font>
    <font>
      <sz val="8"/>
      <color rgb="FF000000"/>
      <name val="Cambria"/>
      <family val="2"/>
    </font>
    <font>
      <b/>
      <sz val="10"/>
      <color rgb="FF000000"/>
      <name val="Arial"/>
      <family val="2"/>
    </font>
    <font>
      <b/>
      <sz val="10"/>
      <color rgb="FF000000"/>
      <name val="Times New Roman"/>
      <family val="1"/>
      <charset val="204"/>
    </font>
    <font>
      <b/>
      <i/>
      <sz val="10"/>
      <color rgb="FF000000"/>
      <name val="Arial"/>
      <family val="2"/>
    </font>
    <font>
      <b/>
      <i/>
      <sz val="10"/>
      <color rgb="FF000000"/>
      <name val="Times New Roman"/>
      <family val="1"/>
      <charset val="204"/>
    </font>
    <font>
      <sz val="10"/>
      <color rgb="FF000000"/>
      <name val="Times New Roman"/>
      <family val="1"/>
      <charset val="204"/>
    </font>
    <font>
      <sz val="11"/>
      <color rgb="FF000000"/>
      <name val="Cambria"/>
      <family val="1"/>
      <charset val="204"/>
    </font>
    <font>
      <b/>
      <i/>
      <sz val="10"/>
      <color rgb="FF000000"/>
      <name val="Arial Cyr"/>
      <family val="2"/>
    </font>
    <font>
      <b/>
      <i/>
      <sz val="10"/>
      <color rgb="FF000000"/>
      <name val="Arial Cyr"/>
    </font>
    <font>
      <sz val="10"/>
      <color rgb="FF000000"/>
      <name val="Cambria"/>
      <family val="2"/>
    </font>
    <font>
      <sz val="10"/>
      <color rgb="FF000000"/>
      <name val="Arial Cyr"/>
    </font>
    <font>
      <sz val="9"/>
      <color rgb="FF000000"/>
      <name val="Cambria"/>
      <family val="2"/>
    </font>
    <font>
      <i/>
      <sz val="9"/>
      <color rgb="FF000000"/>
      <name val="Cambria"/>
      <family val="2"/>
    </font>
    <font>
      <sz val="6"/>
      <color rgb="FF000000"/>
      <name val="Cambria"/>
      <family val="1"/>
      <charset val="204"/>
    </font>
    <font>
      <sz val="7"/>
      <color rgb="FF000000"/>
      <name val="Cambria"/>
      <family val="2"/>
    </font>
    <font>
      <sz val="7"/>
      <color rgb="FF000000"/>
      <name val="Cambria"/>
      <family val="1"/>
      <charset val="204"/>
    </font>
    <font>
      <b/>
      <sz val="11"/>
      <color rgb="FF000000"/>
      <name val="Cambria"/>
      <family val="1"/>
      <charset val="204"/>
    </font>
    <font>
      <i/>
      <sz val="11"/>
      <color rgb="FF000000"/>
      <name val="Cambria"/>
      <family val="1"/>
      <charset val="204"/>
    </font>
  </fonts>
  <fills count="5">
    <fill>
      <patternFill patternType="none"/>
    </fill>
    <fill>
      <patternFill patternType="gray125"/>
    </fill>
    <fill>
      <patternFill patternType="solid">
        <fgColor rgb="FFC0C0C0"/>
      </patternFill>
    </fill>
    <fill>
      <patternFill patternType="solid">
        <fgColor rgb="FFCCCCCC"/>
      </patternFill>
    </fill>
    <fill>
      <patternFill patternType="solid">
        <fgColor rgb="FFFFFF99"/>
      </patternFill>
    </fill>
  </fills>
  <borders count="22">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hair">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s>
  <cellStyleXfs count="300">
    <xf numFmtId="0" fontId="0" fillId="0" borderId="0"/>
    <xf numFmtId="0" fontId="2" fillId="0" borderId="1">
      <alignment horizontal="center" vertical="center"/>
    </xf>
    <xf numFmtId="0" fontId="2" fillId="0" borderId="1">
      <alignment vertical="center"/>
    </xf>
    <xf numFmtId="0" fontId="3" fillId="0" borderId="1">
      <alignment vertical="center" wrapText="1"/>
    </xf>
    <xf numFmtId="49" fontId="3" fillId="0" borderId="1">
      <alignment vertical="center" wrapText="1"/>
    </xf>
    <xf numFmtId="0" fontId="4" fillId="0" borderId="1">
      <alignment horizontal="center" vertical="center" wrapText="1"/>
    </xf>
    <xf numFmtId="0" fontId="3" fillId="0" borderId="1">
      <alignment horizontal="right" vertical="center"/>
    </xf>
    <xf numFmtId="0" fontId="5" fillId="0" borderId="1">
      <alignment vertical="center"/>
    </xf>
    <xf numFmtId="0" fontId="6" fillId="0" borderId="1">
      <alignment horizontal="center" vertical="center"/>
    </xf>
    <xf numFmtId="0" fontId="3" fillId="0" borderId="1">
      <alignment vertical="center"/>
    </xf>
    <xf numFmtId="0" fontId="3" fillId="0" borderId="2">
      <alignment horizontal="center" vertical="center"/>
    </xf>
    <xf numFmtId="0" fontId="6" fillId="0" borderId="1">
      <alignment vertical="center"/>
    </xf>
    <xf numFmtId="49" fontId="3" fillId="0" borderId="3">
      <alignment horizontal="center" vertical="center" shrinkToFit="1"/>
    </xf>
    <xf numFmtId="0" fontId="7" fillId="0" borderId="1">
      <alignment horizontal="center" vertical="center"/>
    </xf>
    <xf numFmtId="0" fontId="3" fillId="0" borderId="4">
      <alignment horizontal="center" vertical="center"/>
    </xf>
    <xf numFmtId="1" fontId="3" fillId="0" borderId="4">
      <alignment horizontal="center" vertical="center"/>
    </xf>
    <xf numFmtId="0" fontId="3" fillId="0" borderId="1">
      <alignment horizontal="left" vertical="center" wrapText="1"/>
    </xf>
    <xf numFmtId="0" fontId="3" fillId="0" borderId="5">
      <alignment horizontal="left" vertical="center" wrapText="1"/>
    </xf>
    <xf numFmtId="1" fontId="3" fillId="0" borderId="4">
      <alignment horizontal="center" vertical="center" wrapText="1" shrinkToFit="1"/>
    </xf>
    <xf numFmtId="1" fontId="3" fillId="0" borderId="6">
      <alignment horizontal="center" vertical="center" shrinkToFit="1"/>
    </xf>
    <xf numFmtId="49" fontId="3" fillId="0" borderId="4">
      <alignment horizontal="center" vertical="center"/>
    </xf>
    <xf numFmtId="0" fontId="3" fillId="0" borderId="7">
      <alignment horizontal="center" vertical="center"/>
    </xf>
    <xf numFmtId="0" fontId="2" fillId="0" borderId="1">
      <alignment horizontal="center" vertical="center" wrapText="1"/>
    </xf>
    <xf numFmtId="0" fontId="2" fillId="0" borderId="1">
      <alignment vertical="center" wrapText="1"/>
    </xf>
    <xf numFmtId="0" fontId="3" fillId="0" borderId="8">
      <alignment horizontal="center" vertical="center" wrapText="1"/>
    </xf>
    <xf numFmtId="0" fontId="3" fillId="0" borderId="1">
      <alignment horizontal="center" vertical="center" wrapText="1"/>
    </xf>
    <xf numFmtId="0" fontId="3" fillId="0" borderId="2">
      <alignment horizontal="center" vertical="center" wrapText="1"/>
    </xf>
    <xf numFmtId="0" fontId="3" fillId="0" borderId="1">
      <alignment horizontal="center" vertical="center"/>
    </xf>
    <xf numFmtId="49" fontId="8" fillId="0" borderId="9">
      <alignment vertical="center" wrapText="1"/>
    </xf>
    <xf numFmtId="1" fontId="8" fillId="0" borderId="10">
      <alignment horizontal="center" vertical="center" shrinkToFit="1"/>
    </xf>
    <xf numFmtId="1" fontId="8" fillId="0" borderId="8">
      <alignment horizontal="center" vertical="center" shrinkToFit="1"/>
    </xf>
    <xf numFmtId="4" fontId="8" fillId="0" borderId="8">
      <alignment horizontal="right" vertical="center" shrinkToFit="1"/>
    </xf>
    <xf numFmtId="4" fontId="8" fillId="0" borderId="11">
      <alignment horizontal="right" vertical="center" shrinkToFit="1"/>
    </xf>
    <xf numFmtId="4" fontId="8" fillId="0" borderId="1">
      <alignment horizontal="right" vertical="center" shrinkToFit="1"/>
    </xf>
    <xf numFmtId="49" fontId="9" fillId="0" borderId="12">
      <alignment horizontal="left" vertical="center" wrapText="1" indent="1"/>
    </xf>
    <xf numFmtId="1" fontId="9" fillId="0" borderId="10">
      <alignment horizontal="center" vertical="center" shrinkToFit="1"/>
    </xf>
    <xf numFmtId="1" fontId="9" fillId="0" borderId="8">
      <alignment horizontal="center" vertical="center" shrinkToFit="1"/>
    </xf>
    <xf numFmtId="4" fontId="9" fillId="0" borderId="8">
      <alignment horizontal="right" vertical="center" shrinkToFit="1"/>
    </xf>
    <xf numFmtId="4" fontId="9" fillId="0" borderId="11">
      <alignment horizontal="right" vertical="center" shrinkToFit="1"/>
    </xf>
    <xf numFmtId="4" fontId="9" fillId="0" borderId="1">
      <alignment horizontal="right" vertical="center" shrinkToFit="1"/>
    </xf>
    <xf numFmtId="0" fontId="8" fillId="0" borderId="1">
      <alignment vertical="center"/>
    </xf>
    <xf numFmtId="0" fontId="8" fillId="0" borderId="13">
      <alignment vertical="center"/>
    </xf>
    <xf numFmtId="0" fontId="8" fillId="0" borderId="1">
      <alignment horizontal="left" vertical="center" wrapText="1"/>
    </xf>
    <xf numFmtId="0" fontId="8" fillId="0" borderId="1">
      <alignment vertical="center" wrapText="1"/>
    </xf>
    <xf numFmtId="0" fontId="3" fillId="0" borderId="5">
      <alignment vertical="center"/>
    </xf>
    <xf numFmtId="0" fontId="10" fillId="0" borderId="1">
      <alignment horizontal="right" vertical="center"/>
    </xf>
    <xf numFmtId="0" fontId="3" fillId="0" borderId="14">
      <alignment horizontal="center" vertical="center" wrapText="1"/>
    </xf>
    <xf numFmtId="0" fontId="3" fillId="0" borderId="15">
      <alignment horizontal="center" vertical="center" wrapText="1"/>
    </xf>
    <xf numFmtId="0" fontId="15" fillId="0" borderId="0"/>
    <xf numFmtId="0" fontId="15" fillId="0" borderId="0"/>
    <xf numFmtId="0" fontId="15" fillId="0" borderId="0"/>
    <xf numFmtId="0" fontId="11" fillId="0" borderId="1"/>
    <xf numFmtId="0" fontId="11" fillId="0" borderId="1"/>
    <xf numFmtId="0" fontId="12" fillId="2" borderId="1"/>
    <xf numFmtId="0" fontId="13" fillId="2" borderId="1"/>
    <xf numFmtId="0" fontId="14" fillId="0" borderId="1"/>
    <xf numFmtId="0" fontId="12" fillId="2" borderId="1">
      <alignment shrinkToFit="1"/>
    </xf>
    <xf numFmtId="1" fontId="3" fillId="0" borderId="4">
      <alignment horizontal="center" vertical="center" shrinkToFit="1"/>
    </xf>
    <xf numFmtId="0" fontId="13" fillId="2" borderId="1">
      <alignment shrinkToFit="1"/>
    </xf>
    <xf numFmtId="0" fontId="1" fillId="0" borderId="1"/>
    <xf numFmtId="1" fontId="16" fillId="0" borderId="8">
      <alignment horizontal="center" vertical="center" shrinkToFit="1"/>
    </xf>
    <xf numFmtId="4" fontId="16" fillId="0" borderId="8">
      <alignment horizontal="right" vertical="center" shrinkToFit="1"/>
    </xf>
    <xf numFmtId="0" fontId="17" fillId="0" borderId="1">
      <protection locked="0"/>
    </xf>
    <xf numFmtId="10" fontId="18" fillId="0" borderId="8">
      <alignment horizontal="right" vertical="center" shrinkToFit="1"/>
    </xf>
    <xf numFmtId="0" fontId="15" fillId="0" borderId="1"/>
    <xf numFmtId="0" fontId="15" fillId="0" borderId="1"/>
    <xf numFmtId="1" fontId="19" fillId="0" borderId="4">
      <alignment horizontal="center" vertical="center" wrapText="1" shrinkToFit="1"/>
    </xf>
    <xf numFmtId="0" fontId="17" fillId="0" borderId="1"/>
    <xf numFmtId="0" fontId="20" fillId="0" borderId="1"/>
    <xf numFmtId="0" fontId="21" fillId="0" borderId="1"/>
    <xf numFmtId="0" fontId="21" fillId="0" borderId="1"/>
    <xf numFmtId="0" fontId="21" fillId="0" borderId="1"/>
    <xf numFmtId="0" fontId="17" fillId="0" borderId="1"/>
    <xf numFmtId="0" fontId="20" fillId="0" borderId="1"/>
    <xf numFmtId="0" fontId="21" fillId="0" borderId="1"/>
    <xf numFmtId="0" fontId="21" fillId="0" borderId="1"/>
    <xf numFmtId="0" fontId="21" fillId="0" borderId="1"/>
    <xf numFmtId="0" fontId="15" fillId="0" borderId="1"/>
    <xf numFmtId="0" fontId="17" fillId="2" borderId="1"/>
    <xf numFmtId="0" fontId="22" fillId="3" borderId="1">
      <alignment horizontal="left"/>
      <protection locked="0"/>
    </xf>
    <xf numFmtId="0" fontId="20" fillId="2" borderId="1"/>
    <xf numFmtId="0" fontId="23" fillId="3" borderId="1">
      <alignment horizontal="left"/>
      <protection locked="0"/>
    </xf>
    <xf numFmtId="0" fontId="24" fillId="2" borderId="1"/>
    <xf numFmtId="0" fontId="23" fillId="3" borderId="1">
      <alignment horizontal="left"/>
      <protection locked="0"/>
    </xf>
    <xf numFmtId="0" fontId="25" fillId="0" borderId="1">
      <alignment horizontal="center" wrapText="1"/>
    </xf>
    <xf numFmtId="0" fontId="26" fillId="0" borderId="8">
      <alignment horizontal="center" vertical="center" wrapText="1"/>
    </xf>
    <xf numFmtId="0" fontId="27" fillId="0" borderId="1">
      <alignment horizontal="center" wrapText="1"/>
    </xf>
    <xf numFmtId="0" fontId="28" fillId="0" borderId="1">
      <alignment horizontal="center" vertical="center"/>
    </xf>
    <xf numFmtId="0" fontId="25" fillId="0" borderId="1">
      <alignment horizontal="center"/>
    </xf>
    <xf numFmtId="0" fontId="29" fillId="2" borderId="8">
      <alignment horizontal="left" vertical="center" wrapText="1"/>
    </xf>
    <xf numFmtId="0" fontId="27" fillId="0" borderId="1">
      <alignment horizontal="center"/>
    </xf>
    <xf numFmtId="0" fontId="30" fillId="0" borderId="1">
      <alignment vertical="center"/>
    </xf>
    <xf numFmtId="0" fontId="18" fillId="0" borderId="1">
      <alignment horizontal="right"/>
    </xf>
    <xf numFmtId="0" fontId="25" fillId="0" borderId="1">
      <alignment horizontal="center"/>
    </xf>
    <xf numFmtId="0" fontId="31" fillId="0" borderId="8">
      <alignment horizontal="left" vertical="top" wrapText="1"/>
    </xf>
    <xf numFmtId="0" fontId="27" fillId="0" borderId="1">
      <alignment horizontal="center"/>
    </xf>
    <xf numFmtId="0" fontId="19" fillId="0" borderId="1">
      <alignment vertical="center"/>
    </xf>
    <xf numFmtId="0" fontId="26" fillId="0" borderId="8">
      <alignment horizontal="center" vertical="center" wrapText="1"/>
    </xf>
    <xf numFmtId="0" fontId="22" fillId="3" borderId="5">
      <alignment horizontal="left"/>
      <protection locked="0"/>
    </xf>
    <xf numFmtId="0" fontId="32" fillId="0" borderId="8">
      <alignment horizontal="left" vertical="top" wrapText="1"/>
    </xf>
    <xf numFmtId="0" fontId="23" fillId="3" borderId="5">
      <alignment horizontal="left"/>
      <protection locked="0"/>
    </xf>
    <xf numFmtId="0" fontId="19" fillId="0" borderId="1">
      <alignment horizontal="left" vertical="center" wrapText="1"/>
    </xf>
    <xf numFmtId="0" fontId="23" fillId="3" borderId="5">
      <alignment horizontal="left"/>
      <protection locked="0"/>
    </xf>
    <xf numFmtId="0" fontId="26" fillId="0" borderId="8">
      <alignment horizontal="center" vertical="center" wrapText="1"/>
    </xf>
    <xf numFmtId="0" fontId="33" fillId="0" borderId="8">
      <alignment horizontal="left" vertical="top" wrapText="1"/>
    </xf>
    <xf numFmtId="0" fontId="34" fillId="0" borderId="8">
      <alignment horizontal="center" vertical="center" wrapText="1"/>
    </xf>
    <xf numFmtId="0" fontId="19" fillId="0" borderId="8">
      <alignment horizontal="center" vertical="center" wrapText="1"/>
    </xf>
    <xf numFmtId="0" fontId="26" fillId="0" borderId="8">
      <alignment horizontal="center" vertical="center" shrinkToFit="1"/>
    </xf>
    <xf numFmtId="0" fontId="22" fillId="3" borderId="16">
      <alignment horizontal="left"/>
      <protection locked="0"/>
    </xf>
    <xf numFmtId="49" fontId="29" fillId="2" borderId="8">
      <alignment horizontal="left" vertical="center" wrapText="1"/>
    </xf>
    <xf numFmtId="0" fontId="23" fillId="3" borderId="16">
      <alignment horizontal="left"/>
      <protection locked="0"/>
    </xf>
    <xf numFmtId="0" fontId="35" fillId="2" borderId="1"/>
    <xf numFmtId="0" fontId="23" fillId="3" borderId="16">
      <alignment horizontal="left"/>
      <protection locked="0"/>
    </xf>
    <xf numFmtId="49" fontId="18" fillId="0" borderId="8">
      <alignment horizontal="left" vertical="top" wrapText="1"/>
    </xf>
    <xf numFmtId="0" fontId="29" fillId="2" borderId="8">
      <alignment horizontal="left" vertical="center" wrapText="1"/>
    </xf>
    <xf numFmtId="49" fontId="29" fillId="2" borderId="8">
      <alignment horizontal="center" vertical="center" wrapText="1"/>
    </xf>
    <xf numFmtId="0" fontId="36" fillId="2" borderId="8">
      <alignment horizontal="left" vertical="center" wrapText="1"/>
    </xf>
    <xf numFmtId="49" fontId="35" fillId="0" borderId="9">
      <alignment vertical="center" wrapText="1"/>
    </xf>
    <xf numFmtId="0" fontId="36" fillId="2" borderId="8">
      <alignment horizontal="left" vertical="center" wrapText="1"/>
    </xf>
    <xf numFmtId="0" fontId="37" fillId="0" borderId="5">
      <alignment vertical="center"/>
    </xf>
    <xf numFmtId="49" fontId="31" fillId="0" borderId="8">
      <alignment horizontal="left" vertical="center" wrapText="1"/>
    </xf>
    <xf numFmtId="49" fontId="38" fillId="0" borderId="8">
      <alignment horizontal="center" vertical="center" wrapText="1"/>
    </xf>
    <xf numFmtId="49" fontId="39" fillId="0" borderId="8">
      <alignment horizontal="left" vertical="center" wrapText="1"/>
    </xf>
    <xf numFmtId="49" fontId="16" fillId="0" borderId="12">
      <alignment horizontal="left" vertical="center" wrapText="1" indent="1"/>
    </xf>
    <xf numFmtId="49" fontId="39" fillId="0" borderId="8">
      <alignment horizontal="left" vertical="center" wrapText="1"/>
    </xf>
    <xf numFmtId="0" fontId="37" fillId="0" borderId="8">
      <alignment horizontal="center" vertical="center" wrapText="1"/>
    </xf>
    <xf numFmtId="0" fontId="32" fillId="0" borderId="8">
      <alignment horizontal="left" vertical="center" wrapText="1"/>
    </xf>
    <xf numFmtId="49" fontId="40" fillId="0" borderId="8">
      <alignment horizontal="center" vertical="center" wrapText="1"/>
    </xf>
    <xf numFmtId="0" fontId="41" fillId="0" borderId="8">
      <alignment horizontal="left" vertical="center" wrapText="1"/>
    </xf>
    <xf numFmtId="0" fontId="35" fillId="0" borderId="1">
      <alignment vertical="center"/>
    </xf>
    <xf numFmtId="0" fontId="41" fillId="0" borderId="8">
      <alignment horizontal="left" vertical="center" wrapText="1"/>
    </xf>
    <xf numFmtId="0" fontId="18" fillId="0" borderId="1">
      <alignment horizontal="left" wrapText="1"/>
    </xf>
    <xf numFmtId="49" fontId="33" fillId="0" borderId="8">
      <alignment horizontal="left" vertical="center" wrapText="1"/>
    </xf>
    <xf numFmtId="49" fontId="20" fillId="0" borderId="8">
      <alignment horizontal="center" vertical="center" wrapText="1"/>
    </xf>
    <xf numFmtId="49" fontId="42" fillId="0" borderId="8">
      <alignment horizontal="left" vertical="center" wrapText="1"/>
    </xf>
    <xf numFmtId="0" fontId="43" fillId="0" borderId="1"/>
    <xf numFmtId="49" fontId="42" fillId="0" borderId="8">
      <alignment horizontal="left" vertical="center" wrapText="1"/>
    </xf>
    <xf numFmtId="0" fontId="25" fillId="0" borderId="1">
      <alignment horizontal="center" wrapText="1"/>
    </xf>
    <xf numFmtId="0" fontId="22" fillId="3" borderId="17">
      <alignment horizontal="left"/>
      <protection locked="0"/>
    </xf>
    <xf numFmtId="0" fontId="20" fillId="0" borderId="1"/>
    <xf numFmtId="0" fontId="23" fillId="3" borderId="17">
      <alignment horizontal="left"/>
      <protection locked="0"/>
    </xf>
    <xf numFmtId="0" fontId="28" fillId="0" borderId="1">
      <alignment vertical="center"/>
    </xf>
    <xf numFmtId="0" fontId="23" fillId="3" borderId="17">
      <alignment horizontal="left"/>
      <protection locked="0"/>
    </xf>
    <xf numFmtId="0" fontId="25" fillId="0" borderId="1">
      <alignment horizontal="center"/>
    </xf>
    <xf numFmtId="0" fontId="29" fillId="2" borderId="8">
      <alignment horizontal="left" vertical="center"/>
    </xf>
    <xf numFmtId="4" fontId="29" fillId="2" borderId="8">
      <alignment horizontal="right" vertical="center" shrinkToFit="1"/>
    </xf>
    <xf numFmtId="0" fontId="36" fillId="2" borderId="8">
      <alignment horizontal="left" vertical="center"/>
    </xf>
    <xf numFmtId="0" fontId="19" fillId="0" borderId="1">
      <alignment vertical="center" wrapText="1"/>
    </xf>
    <xf numFmtId="0" fontId="36" fillId="2" borderId="8">
      <alignment horizontal="left" vertical="center"/>
    </xf>
    <xf numFmtId="0" fontId="18" fillId="0" borderId="1">
      <alignment horizontal="right"/>
    </xf>
    <xf numFmtId="49" fontId="29" fillId="2" borderId="8">
      <alignment horizontal="center" vertical="center"/>
    </xf>
    <xf numFmtId="4" fontId="38" fillId="0" borderId="8">
      <alignment horizontal="right" vertical="center" shrinkToFit="1"/>
    </xf>
    <xf numFmtId="49" fontId="36" fillId="2" borderId="8">
      <alignment horizontal="center" vertical="center"/>
    </xf>
    <xf numFmtId="0" fontId="19" fillId="0" borderId="2">
      <alignment horizontal="center" vertical="center" wrapText="1"/>
    </xf>
    <xf numFmtId="49" fontId="36" fillId="2" borderId="8">
      <alignment horizontal="center" vertical="center"/>
    </xf>
    <xf numFmtId="0" fontId="18" fillId="0" borderId="8">
      <alignment horizontal="left" vertical="top" wrapText="1"/>
    </xf>
    <xf numFmtId="49" fontId="26" fillId="0" borderId="8">
      <alignment horizontal="center" vertical="center" wrapText="1"/>
    </xf>
    <xf numFmtId="4" fontId="40" fillId="0" borderId="8">
      <alignment horizontal="right" vertical="center" shrinkToFit="1"/>
    </xf>
    <xf numFmtId="49" fontId="34" fillId="0" borderId="8">
      <alignment horizontal="center" vertical="center" wrapText="1"/>
    </xf>
    <xf numFmtId="1" fontId="35" fillId="0" borderId="10">
      <alignment horizontal="center" vertical="center" shrinkToFit="1"/>
    </xf>
    <xf numFmtId="0" fontId="17" fillId="0" borderId="1"/>
    <xf numFmtId="49" fontId="44" fillId="0" borderId="8">
      <alignment horizontal="center" vertical="center" wrapText="1"/>
    </xf>
    <xf numFmtId="4" fontId="20" fillId="0" borderId="8">
      <alignment horizontal="right" vertical="center" shrinkToFit="1"/>
    </xf>
    <xf numFmtId="49" fontId="45" fillId="0" borderId="8">
      <alignment horizontal="center" vertical="center" wrapText="1"/>
    </xf>
    <xf numFmtId="1" fontId="16" fillId="0" borderId="10">
      <alignment horizontal="center" vertical="center" shrinkToFit="1"/>
    </xf>
    <xf numFmtId="0" fontId="46" fillId="0" borderId="1">
      <alignment vertical="center"/>
    </xf>
    <xf numFmtId="4" fontId="18" fillId="0" borderId="8">
      <alignment horizontal="right" vertical="top" shrinkToFit="1"/>
    </xf>
    <xf numFmtId="49" fontId="18" fillId="0" borderId="8">
      <alignment horizontal="center" vertical="center" wrapText="1"/>
    </xf>
    <xf numFmtId="10" fontId="29" fillId="2" borderId="8">
      <alignment horizontal="right" vertical="center" shrinkToFit="1"/>
    </xf>
    <xf numFmtId="49" fontId="47" fillId="0" borderId="8">
      <alignment horizontal="center" vertical="center" wrapText="1"/>
    </xf>
    <xf numFmtId="0" fontId="35" fillId="0" borderId="13">
      <alignment vertical="center"/>
    </xf>
    <xf numFmtId="4" fontId="26" fillId="4" borderId="8">
      <alignment horizontal="right" vertical="top" shrinkToFit="1"/>
    </xf>
    <xf numFmtId="0" fontId="29" fillId="2" borderId="8">
      <alignment horizontal="center" vertical="center"/>
    </xf>
    <xf numFmtId="10" fontId="38" fillId="0" borderId="8">
      <alignment horizontal="right" vertical="center" shrinkToFit="1"/>
    </xf>
    <xf numFmtId="0" fontId="36" fillId="2" borderId="8">
      <alignment horizontal="center" vertical="center"/>
    </xf>
    <xf numFmtId="0" fontId="24" fillId="2" borderId="1">
      <alignment shrinkToFit="1"/>
    </xf>
    <xf numFmtId="0" fontId="36" fillId="2" borderId="8">
      <alignment horizontal="center" vertical="center"/>
    </xf>
    <xf numFmtId="0" fontId="18" fillId="0" borderId="1">
      <alignment horizontal="left" wrapText="1"/>
    </xf>
    <xf numFmtId="4" fontId="29" fillId="2" borderId="8">
      <alignment horizontal="right" vertical="center" shrinkToFit="1"/>
    </xf>
    <xf numFmtId="10" fontId="40" fillId="0" borderId="8">
      <alignment horizontal="right" vertical="center" shrinkToFit="1"/>
    </xf>
    <xf numFmtId="4" fontId="36" fillId="2" borderId="8">
      <alignment horizontal="right" vertical="center" shrinkToFit="1"/>
    </xf>
    <xf numFmtId="1" fontId="35" fillId="0" borderId="8">
      <alignment horizontal="center" vertical="center" shrinkToFit="1"/>
    </xf>
    <xf numFmtId="4" fontId="36" fillId="2" borderId="8">
      <alignment horizontal="right" vertical="center" shrinkToFit="1"/>
    </xf>
    <xf numFmtId="4" fontId="26" fillId="0" borderId="8">
      <alignment horizontal="right" vertical="center" shrinkToFit="1"/>
    </xf>
    <xf numFmtId="10" fontId="20" fillId="0" borderId="8">
      <alignment horizontal="right" vertical="center" shrinkToFit="1"/>
    </xf>
    <xf numFmtId="4" fontId="34" fillId="0" borderId="8">
      <alignment horizontal="right" vertical="center" shrinkToFit="1"/>
    </xf>
    <xf numFmtId="0" fontId="18" fillId="0" borderId="18"/>
    <xf numFmtId="4" fontId="44" fillId="0" borderId="8">
      <alignment horizontal="right" vertical="center" shrinkToFit="1"/>
    </xf>
    <xf numFmtId="0" fontId="25" fillId="0" borderId="1">
      <alignment horizontal="center" wrapText="1"/>
    </xf>
    <xf numFmtId="4" fontId="45" fillId="0" borderId="8">
      <alignment horizontal="right" vertical="center" shrinkToFit="1"/>
    </xf>
    <xf numFmtId="49" fontId="19" fillId="0" borderId="1">
      <alignment vertical="center" wrapText="1"/>
    </xf>
    <xf numFmtId="0" fontId="18" fillId="0" borderId="1"/>
    <xf numFmtId="4" fontId="18" fillId="0" borderId="8">
      <alignment horizontal="right" vertical="center" shrinkToFit="1"/>
    </xf>
    <xf numFmtId="0" fontId="25" fillId="0" borderId="1">
      <alignment horizontal="center"/>
    </xf>
    <xf numFmtId="4" fontId="47" fillId="0" borderId="8">
      <alignment horizontal="right" vertical="center" shrinkToFit="1"/>
    </xf>
    <xf numFmtId="0" fontId="30" fillId="0" borderId="1">
      <alignment horizontal="center" vertical="center"/>
    </xf>
    <xf numFmtId="10" fontId="29" fillId="2" borderId="8">
      <alignment horizontal="right" vertical="center" shrinkToFit="1"/>
    </xf>
    <xf numFmtId="0" fontId="18" fillId="0" borderId="1">
      <alignment horizontal="right"/>
    </xf>
    <xf numFmtId="10" fontId="36" fillId="2" borderId="8">
      <alignment horizontal="right" vertical="center" shrinkToFit="1"/>
    </xf>
    <xf numFmtId="0" fontId="24" fillId="0" borderId="1">
      <alignment horizontal="center" vertical="center"/>
    </xf>
    <xf numFmtId="10" fontId="36" fillId="2" borderId="8">
      <alignment horizontal="right" vertical="center" shrinkToFit="1"/>
    </xf>
    <xf numFmtId="0" fontId="37" fillId="0" borderId="2">
      <alignment horizontal="center" vertical="center" wrapText="1"/>
    </xf>
    <xf numFmtId="10" fontId="26" fillId="0" borderId="8">
      <alignment horizontal="right" vertical="center" shrinkToFit="1"/>
    </xf>
    <xf numFmtId="0" fontId="17" fillId="0" borderId="1"/>
    <xf numFmtId="10" fontId="34" fillId="0" borderId="8">
      <alignment horizontal="right" vertical="center" shrinkToFit="1"/>
    </xf>
    <xf numFmtId="0" fontId="19" fillId="0" borderId="5">
      <alignment horizontal="left" vertical="center" wrapText="1"/>
    </xf>
    <xf numFmtId="1" fontId="48" fillId="0" borderId="8">
      <alignment horizontal="center" vertical="center" shrinkToFit="1"/>
      <protection locked="0"/>
    </xf>
    <xf numFmtId="10" fontId="44" fillId="0" borderId="8">
      <alignment horizontal="right" vertical="center" shrinkToFit="1"/>
    </xf>
    <xf numFmtId="10" fontId="45" fillId="0" borderId="8">
      <alignment horizontal="right" vertical="center" shrinkToFit="1"/>
    </xf>
    <xf numFmtId="4" fontId="35" fillId="0" borderId="8">
      <alignment horizontal="right" vertical="center" shrinkToFit="1"/>
    </xf>
    <xf numFmtId="10" fontId="47" fillId="0" borderId="8">
      <alignment horizontal="right" vertical="center" shrinkToFit="1"/>
    </xf>
    <xf numFmtId="1" fontId="49" fillId="0" borderId="8">
      <alignment horizontal="center" vertical="center" shrinkToFit="1"/>
    </xf>
    <xf numFmtId="0" fontId="50" fillId="0" borderId="1">
      <alignment horizontal="center" vertical="center" wrapText="1"/>
    </xf>
    <xf numFmtId="0" fontId="19" fillId="0" borderId="1">
      <alignment horizontal="right" vertical="center"/>
    </xf>
    <xf numFmtId="0" fontId="19" fillId="0" borderId="2">
      <alignment horizontal="center" vertical="center"/>
    </xf>
    <xf numFmtId="49" fontId="19" fillId="0" borderId="3">
      <alignment horizontal="center" vertical="center" shrinkToFit="1"/>
    </xf>
    <xf numFmtId="4" fontId="48" fillId="0" borderId="8">
      <alignment horizontal="right" vertical="center" shrinkToFit="1"/>
      <protection locked="0"/>
    </xf>
    <xf numFmtId="0" fontId="19" fillId="0" borderId="4">
      <alignment horizontal="center" vertical="center"/>
    </xf>
    <xf numFmtId="4" fontId="49" fillId="0" borderId="8">
      <alignment horizontal="right" vertical="center" shrinkToFit="1"/>
    </xf>
    <xf numFmtId="1" fontId="19" fillId="0" borderId="4">
      <alignment horizontal="center" vertical="center"/>
    </xf>
    <xf numFmtId="1" fontId="19" fillId="0" borderId="4">
      <alignment horizontal="center" vertical="center" shrinkToFit="1"/>
    </xf>
    <xf numFmtId="1" fontId="19" fillId="0" borderId="6">
      <alignment horizontal="center" vertical="center" shrinkToFit="1"/>
    </xf>
    <xf numFmtId="49" fontId="19" fillId="0" borderId="4">
      <alignment horizontal="center" vertical="center"/>
    </xf>
    <xf numFmtId="0" fontId="19" fillId="0" borderId="7">
      <alignment horizontal="center" vertical="center"/>
    </xf>
    <xf numFmtId="0" fontId="28" fillId="0" borderId="1">
      <alignment horizontal="center" vertical="center" wrapText="1"/>
    </xf>
    <xf numFmtId="4" fontId="35" fillId="0" borderId="11">
      <alignment horizontal="right" vertical="center" shrinkToFit="1"/>
    </xf>
    <xf numFmtId="4" fontId="16" fillId="0" borderId="11">
      <alignment horizontal="right" vertical="center" shrinkToFit="1"/>
    </xf>
    <xf numFmtId="4" fontId="16" fillId="0" borderId="11">
      <alignment horizontal="right" vertical="center" shrinkToFit="1"/>
    </xf>
    <xf numFmtId="0" fontId="35" fillId="0" borderId="1">
      <alignment horizontal="left" vertical="center" wrapText="1"/>
    </xf>
    <xf numFmtId="0" fontId="43" fillId="0" borderId="1">
      <alignment vertical="center"/>
    </xf>
    <xf numFmtId="0" fontId="28" fillId="0" borderId="1">
      <alignment vertical="center" wrapText="1"/>
    </xf>
    <xf numFmtId="0" fontId="19" fillId="0" borderId="1">
      <alignment horizontal="center" vertical="center" wrapText="1"/>
    </xf>
    <xf numFmtId="0" fontId="19" fillId="0" borderId="1">
      <alignment horizontal="center" vertical="center"/>
    </xf>
    <xf numFmtId="0" fontId="37" fillId="0" borderId="8">
      <alignment horizontal="center" vertical="center" wrapText="1"/>
    </xf>
    <xf numFmtId="4" fontId="35" fillId="0" borderId="1">
      <alignment horizontal="right" vertical="center" shrinkToFit="1"/>
    </xf>
    <xf numFmtId="4" fontId="16" fillId="0" borderId="1">
      <alignment horizontal="right" vertical="center" shrinkToFit="1"/>
    </xf>
    <xf numFmtId="0" fontId="51" fillId="0" borderId="5">
      <alignment horizontal="right" vertical="center"/>
    </xf>
    <xf numFmtId="0" fontId="35" fillId="0" borderId="1">
      <alignment vertical="center" wrapText="1"/>
    </xf>
    <xf numFmtId="0" fontId="19" fillId="0" borderId="5">
      <alignment vertical="center"/>
    </xf>
    <xf numFmtId="0" fontId="19" fillId="0" borderId="14">
      <alignment horizontal="center" vertical="center" wrapText="1"/>
    </xf>
    <xf numFmtId="0" fontId="19" fillId="0" borderId="15">
      <alignment horizontal="center" vertical="center" wrapText="1"/>
    </xf>
    <xf numFmtId="0" fontId="52" fillId="0" borderId="1">
      <alignment horizontal="right" vertical="center"/>
    </xf>
    <xf numFmtId="0" fontId="35" fillId="2" borderId="1">
      <alignment shrinkToFit="1"/>
    </xf>
    <xf numFmtId="0" fontId="15" fillId="0" borderId="1"/>
    <xf numFmtId="43" fontId="1" fillId="0" borderId="1" applyFont="0" applyFill="0" applyBorder="0" applyAlignment="0" applyProtection="0"/>
    <xf numFmtId="0" fontId="2" fillId="0" borderId="1">
      <alignment horizontal="center" vertical="center"/>
    </xf>
    <xf numFmtId="0" fontId="2" fillId="0" borderId="1">
      <alignment vertical="center"/>
    </xf>
    <xf numFmtId="0" fontId="3" fillId="0" borderId="1">
      <alignment vertical="center" wrapText="1"/>
    </xf>
    <xf numFmtId="49" fontId="3" fillId="0" borderId="1">
      <alignment vertical="center" wrapText="1"/>
    </xf>
    <xf numFmtId="0" fontId="4" fillId="0" borderId="1">
      <alignment horizontal="center" vertical="center" wrapText="1"/>
    </xf>
    <xf numFmtId="0" fontId="3" fillId="0" borderId="1">
      <alignment horizontal="right" vertical="center"/>
    </xf>
    <xf numFmtId="0" fontId="5" fillId="0" borderId="1">
      <alignment vertical="center"/>
    </xf>
    <xf numFmtId="0" fontId="6" fillId="0" borderId="1">
      <alignment horizontal="center" vertical="center"/>
    </xf>
    <xf numFmtId="0" fontId="3" fillId="0" borderId="1">
      <alignment vertical="center"/>
    </xf>
    <xf numFmtId="0" fontId="3" fillId="0" borderId="2">
      <alignment horizontal="center" vertical="center"/>
    </xf>
    <xf numFmtId="0" fontId="6" fillId="0" borderId="1">
      <alignment vertical="center"/>
    </xf>
    <xf numFmtId="49" fontId="3" fillId="0" borderId="3">
      <alignment horizontal="center" vertical="center" shrinkToFit="1"/>
    </xf>
    <xf numFmtId="0" fontId="7" fillId="0" borderId="1">
      <alignment horizontal="center" vertical="center"/>
    </xf>
    <xf numFmtId="0" fontId="3" fillId="0" borderId="4">
      <alignment horizontal="center" vertical="center"/>
    </xf>
    <xf numFmtId="1" fontId="3" fillId="0" borderId="4">
      <alignment horizontal="center" vertical="center"/>
    </xf>
    <xf numFmtId="0" fontId="3" fillId="0" borderId="1">
      <alignment horizontal="left" vertical="center" wrapText="1"/>
    </xf>
    <xf numFmtId="0" fontId="3" fillId="0" borderId="5">
      <alignment horizontal="left" vertical="center" wrapText="1"/>
    </xf>
    <xf numFmtId="1" fontId="3" fillId="0" borderId="4">
      <alignment horizontal="center" vertical="center" wrapText="1" shrinkToFit="1"/>
    </xf>
    <xf numFmtId="1" fontId="3" fillId="0" borderId="6">
      <alignment horizontal="center" vertical="center" shrinkToFit="1"/>
    </xf>
    <xf numFmtId="49" fontId="3" fillId="0" borderId="4">
      <alignment horizontal="center" vertical="center"/>
    </xf>
    <xf numFmtId="0" fontId="3" fillId="0" borderId="7">
      <alignment horizontal="center" vertical="center"/>
    </xf>
    <xf numFmtId="0" fontId="2" fillId="0" borderId="1">
      <alignment horizontal="center" vertical="center" wrapText="1"/>
    </xf>
    <xf numFmtId="0" fontId="2" fillId="0" borderId="1">
      <alignment vertical="center" wrapText="1"/>
    </xf>
    <xf numFmtId="0" fontId="3" fillId="0" borderId="8">
      <alignment horizontal="center" vertical="center" wrapText="1"/>
    </xf>
    <xf numFmtId="0" fontId="3" fillId="0" borderId="1">
      <alignment horizontal="center" vertical="center" wrapText="1"/>
    </xf>
    <xf numFmtId="0" fontId="3" fillId="0" borderId="2">
      <alignment horizontal="center" vertical="center" wrapText="1"/>
    </xf>
    <xf numFmtId="0" fontId="3" fillId="0" borderId="1">
      <alignment horizontal="center" vertical="center"/>
    </xf>
    <xf numFmtId="49" fontId="8" fillId="0" borderId="9">
      <alignment vertical="center" wrapText="1"/>
    </xf>
    <xf numFmtId="1" fontId="8" fillId="0" borderId="10">
      <alignment horizontal="center" vertical="center" shrinkToFit="1"/>
    </xf>
    <xf numFmtId="1" fontId="8" fillId="0" borderId="8">
      <alignment horizontal="center" vertical="center" shrinkToFit="1"/>
    </xf>
    <xf numFmtId="4" fontId="8" fillId="0" borderId="8">
      <alignment horizontal="right" vertical="center" shrinkToFit="1"/>
    </xf>
    <xf numFmtId="4" fontId="8" fillId="0" borderId="11">
      <alignment horizontal="right" vertical="center" shrinkToFit="1"/>
    </xf>
    <xf numFmtId="4" fontId="8" fillId="0" borderId="1">
      <alignment horizontal="right" vertical="center" shrinkToFit="1"/>
    </xf>
    <xf numFmtId="49" fontId="9" fillId="0" borderId="12">
      <alignment horizontal="left" vertical="center" wrapText="1" indent="1"/>
    </xf>
    <xf numFmtId="1" fontId="9" fillId="0" borderId="10">
      <alignment horizontal="center" vertical="center" shrinkToFit="1"/>
    </xf>
    <xf numFmtId="1" fontId="9" fillId="0" borderId="8">
      <alignment horizontal="center" vertical="center" shrinkToFit="1"/>
    </xf>
    <xf numFmtId="4" fontId="9" fillId="0" borderId="8">
      <alignment horizontal="right" vertical="center" shrinkToFit="1"/>
    </xf>
    <xf numFmtId="4" fontId="9" fillId="0" borderId="11">
      <alignment horizontal="right" vertical="center" shrinkToFit="1"/>
    </xf>
    <xf numFmtId="4" fontId="9" fillId="0" borderId="1">
      <alignment horizontal="right" vertical="center" shrinkToFit="1"/>
    </xf>
    <xf numFmtId="0" fontId="8" fillId="0" borderId="1">
      <alignment vertical="center"/>
    </xf>
    <xf numFmtId="0" fontId="8" fillId="0" borderId="13">
      <alignment vertical="center"/>
    </xf>
    <xf numFmtId="0" fontId="8" fillId="0" borderId="1">
      <alignment horizontal="left" vertical="center" wrapText="1"/>
    </xf>
    <xf numFmtId="0" fontId="8" fillId="0" borderId="1">
      <alignment vertical="center" wrapText="1"/>
    </xf>
    <xf numFmtId="0" fontId="3" fillId="0" borderId="5">
      <alignment vertical="center"/>
    </xf>
    <xf numFmtId="0" fontId="10" fillId="0" borderId="1">
      <alignment horizontal="right" vertical="center"/>
    </xf>
    <xf numFmtId="0" fontId="3" fillId="0" borderId="14">
      <alignment horizontal="center" vertical="center" wrapText="1"/>
    </xf>
    <xf numFmtId="0" fontId="3" fillId="0" borderId="15">
      <alignment horizontal="center" vertical="center" wrapText="1"/>
    </xf>
    <xf numFmtId="0" fontId="11" fillId="0" borderId="1"/>
    <xf numFmtId="0" fontId="11" fillId="0" borderId="1"/>
    <xf numFmtId="0" fontId="7" fillId="2" borderId="1"/>
    <xf numFmtId="0" fontId="8" fillId="2" borderId="1"/>
    <xf numFmtId="0" fontId="5" fillId="0" borderId="1"/>
    <xf numFmtId="0" fontId="7" fillId="2" borderId="1">
      <alignment shrinkToFit="1"/>
    </xf>
    <xf numFmtId="1" fontId="3" fillId="0" borderId="4">
      <alignment horizontal="center" vertical="center" shrinkToFit="1"/>
    </xf>
    <xf numFmtId="0" fontId="8" fillId="2" borderId="1">
      <alignment shrinkToFit="1"/>
    </xf>
  </cellStyleXfs>
  <cellXfs count="102">
    <xf numFmtId="0" fontId="0" fillId="0" borderId="0" xfId="0"/>
    <xf numFmtId="0" fontId="0" fillId="0" borderId="0" xfId="0" applyProtection="1">
      <protection locked="0"/>
    </xf>
    <xf numFmtId="0" fontId="2" fillId="0" borderId="1" xfId="2" applyNumberFormat="1" applyProtection="1">
      <alignment vertical="center"/>
    </xf>
    <xf numFmtId="0" fontId="3" fillId="0" borderId="1" xfId="3" applyNumberFormat="1" applyProtection="1">
      <alignment vertical="center" wrapText="1"/>
    </xf>
    <xf numFmtId="0" fontId="5" fillId="0" borderId="1" xfId="7" applyNumberFormat="1" applyProtection="1">
      <alignment vertical="center"/>
    </xf>
    <xf numFmtId="0" fontId="3" fillId="0" borderId="1" xfId="9" applyNumberFormat="1" applyProtection="1">
      <alignment vertical="center"/>
    </xf>
    <xf numFmtId="0" fontId="6" fillId="0" borderId="1" xfId="11" applyNumberFormat="1" applyProtection="1">
      <alignment vertical="center"/>
    </xf>
    <xf numFmtId="0" fontId="2" fillId="0" borderId="1" xfId="23" applyNumberFormat="1" applyProtection="1">
      <alignment vertical="center" wrapText="1"/>
    </xf>
    <xf numFmtId="0" fontId="3" fillId="0" borderId="8" xfId="24" applyNumberFormat="1" applyProtection="1">
      <alignment horizontal="center" vertical="center" wrapText="1"/>
    </xf>
    <xf numFmtId="0" fontId="3" fillId="0" borderId="1" xfId="25" applyNumberFormat="1" applyProtection="1">
      <alignment horizontal="center" vertical="center" wrapText="1"/>
    </xf>
    <xf numFmtId="0" fontId="3" fillId="0" borderId="2" xfId="26" applyNumberFormat="1" applyProtection="1">
      <alignment horizontal="center" vertical="center" wrapText="1"/>
    </xf>
    <xf numFmtId="0" fontId="3" fillId="0" borderId="1" xfId="27" applyNumberFormat="1" applyProtection="1">
      <alignment horizontal="center" vertical="center"/>
    </xf>
    <xf numFmtId="49" fontId="8" fillId="0" borderId="9" xfId="28" applyNumberFormat="1" applyProtection="1">
      <alignment vertical="center" wrapText="1"/>
    </xf>
    <xf numFmtId="1" fontId="8" fillId="0" borderId="10" xfId="29" applyNumberFormat="1" applyProtection="1">
      <alignment horizontal="center" vertical="center" shrinkToFit="1"/>
    </xf>
    <xf numFmtId="1" fontId="8" fillId="0" borderId="8" xfId="30" applyNumberFormat="1" applyProtection="1">
      <alignment horizontal="center" vertical="center" shrinkToFit="1"/>
    </xf>
    <xf numFmtId="4" fontId="8" fillId="0" borderId="1" xfId="33" applyNumberFormat="1" applyProtection="1">
      <alignment horizontal="right" vertical="center" shrinkToFit="1"/>
    </xf>
    <xf numFmtId="49" fontId="9" fillId="0" borderId="12" xfId="34" applyNumberFormat="1" applyProtection="1">
      <alignment horizontal="left" vertical="center" wrapText="1" indent="1"/>
    </xf>
    <xf numFmtId="1" fontId="9" fillId="0" borderId="10" xfId="35" applyNumberFormat="1" applyProtection="1">
      <alignment horizontal="center" vertical="center" shrinkToFit="1"/>
    </xf>
    <xf numFmtId="1" fontId="9" fillId="0" borderId="8" xfId="36" applyNumberFormat="1" applyProtection="1">
      <alignment horizontal="center" vertical="center" shrinkToFit="1"/>
    </xf>
    <xf numFmtId="4" fontId="9" fillId="0" borderId="1" xfId="39" applyNumberFormat="1" applyProtection="1">
      <alignment horizontal="right" vertical="center" shrinkToFit="1"/>
    </xf>
    <xf numFmtId="0" fontId="8" fillId="0" borderId="1" xfId="40" applyNumberFormat="1" applyProtection="1">
      <alignment vertical="center"/>
    </xf>
    <xf numFmtId="0" fontId="8" fillId="0" borderId="13" xfId="41" applyNumberFormat="1" applyProtection="1">
      <alignment vertical="center"/>
    </xf>
    <xf numFmtId="0" fontId="8" fillId="0" borderId="1" xfId="43" applyNumberFormat="1" applyProtection="1">
      <alignment vertical="center" wrapText="1"/>
    </xf>
    <xf numFmtId="0" fontId="3" fillId="0" borderId="5" xfId="44" applyNumberFormat="1" applyProtection="1">
      <alignment vertical="center"/>
    </xf>
    <xf numFmtId="0" fontId="10" fillId="0" borderId="1" xfId="45" applyNumberFormat="1" applyProtection="1">
      <alignment horizontal="right" vertical="center"/>
    </xf>
    <xf numFmtId="0" fontId="8" fillId="0" borderId="9" xfId="28" applyNumberFormat="1" applyProtection="1">
      <alignment vertical="center" wrapText="1"/>
    </xf>
    <xf numFmtId="0" fontId="9" fillId="0" borderId="12" xfId="34" applyNumberFormat="1" applyProtection="1">
      <alignment horizontal="left" vertical="center" wrapText="1" indent="1"/>
    </xf>
    <xf numFmtId="0" fontId="43" fillId="0" borderId="1" xfId="42" applyNumberFormat="1" applyFont="1" applyAlignment="1" applyProtection="1">
      <alignment wrapText="1"/>
    </xf>
    <xf numFmtId="0" fontId="43" fillId="0" borderId="1" xfId="42" applyFont="1" applyAlignment="1">
      <alignment wrapText="1"/>
    </xf>
    <xf numFmtId="0" fontId="0" fillId="0" borderId="1" xfId="0" applyFont="1" applyBorder="1" applyAlignment="1" applyProtection="1">
      <protection locked="0"/>
    </xf>
    <xf numFmtId="0" fontId="43" fillId="0" borderId="1" xfId="42" applyFont="1" applyAlignment="1">
      <alignment horizontal="left" wrapText="1"/>
    </xf>
    <xf numFmtId="0" fontId="43" fillId="0" borderId="1" xfId="43" applyNumberFormat="1" applyFont="1" applyAlignment="1" applyProtection="1">
      <alignment wrapText="1"/>
    </xf>
    <xf numFmtId="0" fontId="0" fillId="0" borderId="1" xfId="0" applyFont="1" applyBorder="1" applyProtection="1">
      <protection locked="0"/>
    </xf>
    <xf numFmtId="0" fontId="43" fillId="0" borderId="1" xfId="42" applyNumberFormat="1" applyFont="1" applyAlignment="1" applyProtection="1">
      <alignment horizontal="left" wrapText="1"/>
    </xf>
    <xf numFmtId="0" fontId="0" fillId="0" borderId="1" xfId="0" applyBorder="1" applyProtection="1">
      <protection locked="0"/>
    </xf>
    <xf numFmtId="0" fontId="2" fillId="0" borderId="1" xfId="22" applyNumberFormat="1" applyProtection="1">
      <alignment horizontal="center" vertical="center" wrapText="1"/>
    </xf>
    <xf numFmtId="0" fontId="2" fillId="0" borderId="1" xfId="22">
      <alignment horizontal="center" vertical="center" wrapText="1"/>
    </xf>
    <xf numFmtId="0" fontId="3" fillId="0" borderId="8" xfId="24" applyNumberFormat="1" applyProtection="1">
      <alignment horizontal="center" vertical="center" wrapText="1"/>
    </xf>
    <xf numFmtId="0" fontId="3" fillId="0" borderId="8" xfId="24">
      <alignment horizontal="center" vertical="center" wrapText="1"/>
    </xf>
    <xf numFmtId="0" fontId="8" fillId="0" borderId="1" xfId="42" applyNumberFormat="1" applyProtection="1">
      <alignment horizontal="left" vertical="center" wrapText="1"/>
    </xf>
    <xf numFmtId="0" fontId="8" fillId="0" borderId="1" xfId="42">
      <alignment horizontal="left" vertical="center" wrapText="1"/>
    </xf>
    <xf numFmtId="0" fontId="3" fillId="0" borderId="1" xfId="25" applyNumberFormat="1" applyProtection="1">
      <alignment horizontal="center" vertical="center" wrapText="1"/>
    </xf>
    <xf numFmtId="0" fontId="3" fillId="0" borderId="1" xfId="25">
      <alignment horizontal="center" vertical="center" wrapText="1"/>
    </xf>
    <xf numFmtId="0" fontId="3" fillId="0" borderId="14" xfId="46" applyNumberFormat="1" applyProtection="1">
      <alignment horizontal="center" vertical="center" wrapText="1"/>
    </xf>
    <xf numFmtId="0" fontId="3" fillId="0" borderId="14" xfId="46">
      <alignment horizontal="center" vertical="center" wrapText="1"/>
    </xf>
    <xf numFmtId="0" fontId="3" fillId="0" borderId="15" xfId="47" applyNumberFormat="1" applyProtection="1">
      <alignment horizontal="center" vertical="center" wrapText="1"/>
    </xf>
    <xf numFmtId="0" fontId="3" fillId="0" borderId="15" xfId="47">
      <alignment horizontal="center" vertical="center" wrapText="1"/>
    </xf>
    <xf numFmtId="0" fontId="2" fillId="0" borderId="1" xfId="1" applyNumberFormat="1" applyFill="1" applyProtection="1">
      <alignment horizontal="center" vertical="center"/>
    </xf>
    <xf numFmtId="0" fontId="2" fillId="0" borderId="1" xfId="2" applyNumberFormat="1" applyFill="1" applyProtection="1">
      <alignment vertical="center"/>
    </xf>
    <xf numFmtId="0" fontId="3" fillId="0" borderId="1" xfId="3" applyNumberFormat="1" applyFill="1" applyProtection="1">
      <alignment vertical="center" wrapText="1"/>
    </xf>
    <xf numFmtId="49" fontId="3" fillId="0" borderId="1" xfId="4" applyNumberFormat="1" applyFill="1" applyProtection="1">
      <alignment vertical="center" wrapText="1"/>
    </xf>
    <xf numFmtId="0" fontId="4" fillId="0" borderId="1" xfId="5" applyNumberFormat="1" applyFill="1" applyProtection="1">
      <alignment horizontal="center" vertical="center" wrapText="1"/>
    </xf>
    <xf numFmtId="0" fontId="3" fillId="0" borderId="1" xfId="6" applyNumberFormat="1" applyFill="1" applyProtection="1">
      <alignment horizontal="right" vertical="center"/>
    </xf>
    <xf numFmtId="0" fontId="6" fillId="0" borderId="1" xfId="8" applyNumberFormat="1" applyFill="1" applyProtection="1">
      <alignment horizontal="center" vertical="center"/>
    </xf>
    <xf numFmtId="0" fontId="6" fillId="0" borderId="1" xfId="8" applyFill="1">
      <alignment horizontal="center" vertical="center"/>
    </xf>
    <xf numFmtId="0" fontId="3" fillId="0" borderId="1" xfId="9" applyNumberFormat="1" applyFill="1" applyProtection="1">
      <alignment vertical="center"/>
    </xf>
    <xf numFmtId="0" fontId="3" fillId="0" borderId="2" xfId="10" applyNumberFormat="1" applyFill="1" applyProtection="1">
      <alignment horizontal="center" vertical="center"/>
    </xf>
    <xf numFmtId="0" fontId="6" fillId="0" borderId="1" xfId="11" applyNumberFormat="1" applyFill="1" applyProtection="1">
      <alignment vertical="center"/>
    </xf>
    <xf numFmtId="49" fontId="3" fillId="0" borderId="3" xfId="12" applyNumberFormat="1" applyFill="1" applyProtection="1">
      <alignment horizontal="center" vertical="center" shrinkToFit="1"/>
    </xf>
    <xf numFmtId="0" fontId="7" fillId="0" borderId="1" xfId="13" applyNumberFormat="1" applyFill="1" applyProtection="1">
      <alignment horizontal="center" vertical="center"/>
    </xf>
    <xf numFmtId="0" fontId="7" fillId="0" borderId="1" xfId="13" applyFill="1">
      <alignment horizontal="center" vertical="center"/>
    </xf>
    <xf numFmtId="0" fontId="3" fillId="0" borderId="4" xfId="14" applyNumberFormat="1" applyFill="1" applyProtection="1">
      <alignment horizontal="center" vertical="center"/>
    </xf>
    <xf numFmtId="1" fontId="3" fillId="0" borderId="4" xfId="15" applyNumberFormat="1" applyFill="1" applyProtection="1">
      <alignment horizontal="center" vertical="center"/>
    </xf>
    <xf numFmtId="0" fontId="3" fillId="0" borderId="1" xfId="16" applyNumberFormat="1" applyFill="1" applyProtection="1">
      <alignment horizontal="left" vertical="center" wrapText="1"/>
    </xf>
    <xf numFmtId="0" fontId="3" fillId="0" borderId="5" xfId="17" applyNumberFormat="1" applyFill="1" applyProtection="1">
      <alignment horizontal="left" vertical="center" wrapText="1"/>
    </xf>
    <xf numFmtId="0" fontId="3" fillId="0" borderId="5" xfId="17" applyFill="1">
      <alignment horizontal="left" vertical="center" wrapText="1"/>
    </xf>
    <xf numFmtId="1" fontId="3" fillId="0" borderId="4" xfId="18" applyNumberFormat="1" applyFill="1" applyProtection="1">
      <alignment horizontal="center" vertical="center" wrapText="1" shrinkToFit="1"/>
    </xf>
    <xf numFmtId="1" fontId="3" fillId="0" borderId="6" xfId="19" applyNumberFormat="1" applyFill="1" applyProtection="1">
      <alignment horizontal="center" vertical="center" shrinkToFit="1"/>
    </xf>
    <xf numFmtId="49" fontId="3" fillId="0" borderId="4" xfId="20" applyNumberFormat="1" applyFill="1" applyProtection="1">
      <alignment horizontal="center" vertical="center"/>
    </xf>
    <xf numFmtId="0" fontId="3" fillId="0" borderId="7" xfId="21" applyNumberFormat="1" applyFill="1" applyProtection="1">
      <alignment horizontal="center" vertical="center"/>
    </xf>
    <xf numFmtId="0" fontId="2" fillId="0" borderId="1" xfId="22" applyNumberFormat="1" applyFill="1" applyProtection="1">
      <alignment horizontal="center" vertical="center" wrapText="1"/>
    </xf>
    <xf numFmtId="0" fontId="2" fillId="0" borderId="1" xfId="22" applyFill="1">
      <alignment horizontal="center" vertical="center" wrapText="1"/>
    </xf>
    <xf numFmtId="0" fontId="2" fillId="0" borderId="1" xfId="22" applyNumberFormat="1" applyFill="1" applyProtection="1">
      <alignment horizontal="center" vertical="center" wrapText="1"/>
    </xf>
    <xf numFmtId="0" fontId="2" fillId="0" borderId="1" xfId="22" applyFill="1">
      <alignment horizontal="center" vertical="center" wrapText="1"/>
    </xf>
    <xf numFmtId="4" fontId="28" fillId="0" borderId="1" xfId="22" applyNumberFormat="1" applyFont="1" applyFill="1">
      <alignment horizontal="center" vertical="center" wrapText="1"/>
    </xf>
    <xf numFmtId="4" fontId="19" fillId="0" borderId="1" xfId="22" applyNumberFormat="1" applyFont="1" applyFill="1">
      <alignment horizontal="center" vertical="center" wrapText="1"/>
    </xf>
    <xf numFmtId="4" fontId="53" fillId="0" borderId="19" xfId="31" applyNumberFormat="1" applyFont="1" applyFill="1" applyBorder="1" applyAlignment="1" applyProtection="1">
      <alignment horizontal="center" vertical="center" shrinkToFit="1"/>
    </xf>
    <xf numFmtId="0" fontId="3" fillId="0" borderId="8" xfId="24" applyNumberFormat="1" applyFill="1" applyProtection="1">
      <alignment horizontal="center" vertical="center" wrapText="1"/>
    </xf>
    <xf numFmtId="0" fontId="3" fillId="0" borderId="9" xfId="24" applyNumberFormat="1" applyFill="1" applyBorder="1" applyProtection="1">
      <alignment horizontal="center" vertical="center" wrapText="1"/>
    </xf>
    <xf numFmtId="0" fontId="3" fillId="0" borderId="19" xfId="24" applyNumberFormat="1" applyFill="1" applyBorder="1" applyProtection="1">
      <alignment horizontal="center" vertical="center" wrapText="1"/>
    </xf>
    <xf numFmtId="0" fontId="3" fillId="0" borderId="20" xfId="24" applyNumberFormat="1" applyFill="1" applyBorder="1" applyProtection="1">
      <alignment horizontal="center" vertical="center" wrapText="1"/>
    </xf>
    <xf numFmtId="0" fontId="3" fillId="0" borderId="8" xfId="24" applyFill="1">
      <alignment horizontal="center" vertical="center" wrapText="1"/>
    </xf>
    <xf numFmtId="0" fontId="3" fillId="0" borderId="9" xfId="24" applyFill="1" applyBorder="1">
      <alignment horizontal="center" vertical="center" wrapText="1"/>
    </xf>
    <xf numFmtId="0" fontId="3" fillId="0" borderId="19" xfId="24" applyFill="1" applyBorder="1">
      <alignment horizontal="center" vertical="center" wrapText="1"/>
    </xf>
    <xf numFmtId="0" fontId="3" fillId="0" borderId="20" xfId="24" applyFill="1" applyBorder="1">
      <alignment horizontal="center" vertical="center" wrapText="1"/>
    </xf>
    <xf numFmtId="0" fontId="3" fillId="0" borderId="8" xfId="24" applyNumberFormat="1" applyFill="1" applyProtection="1">
      <alignment horizontal="center" vertical="center" wrapText="1"/>
    </xf>
    <xf numFmtId="0" fontId="3" fillId="0" borderId="2" xfId="26" applyNumberFormat="1" applyFill="1" applyProtection="1">
      <alignment horizontal="center" vertical="center" wrapText="1"/>
    </xf>
    <xf numFmtId="0" fontId="3" fillId="0" borderId="21" xfId="26" applyNumberFormat="1" applyFill="1" applyBorder="1" applyProtection="1">
      <alignment horizontal="center" vertical="center" wrapText="1"/>
    </xf>
    <xf numFmtId="0" fontId="8" fillId="0" borderId="9" xfId="28" applyNumberFormat="1" applyFill="1" applyProtection="1">
      <alignment vertical="center" wrapText="1"/>
    </xf>
    <xf numFmtId="1" fontId="8" fillId="0" borderId="10" xfId="29" applyNumberFormat="1" applyFill="1" applyProtection="1">
      <alignment horizontal="center" vertical="center" shrinkToFit="1"/>
    </xf>
    <xf numFmtId="1" fontId="8" fillId="0" borderId="8" xfId="30" applyNumberFormat="1" applyFill="1" applyProtection="1">
      <alignment horizontal="center" vertical="center" shrinkToFit="1"/>
    </xf>
    <xf numFmtId="0" fontId="9" fillId="0" borderId="12" xfId="34" applyNumberFormat="1" applyFill="1" applyProtection="1">
      <alignment horizontal="left" vertical="center" wrapText="1" indent="1"/>
    </xf>
    <xf numFmtId="1" fontId="9" fillId="0" borderId="10" xfId="35" applyNumberFormat="1" applyFill="1" applyProtection="1">
      <alignment horizontal="center" vertical="center" shrinkToFit="1"/>
    </xf>
    <xf numFmtId="49" fontId="9" fillId="0" borderId="8" xfId="36" applyNumberFormat="1" applyFill="1" applyProtection="1">
      <alignment horizontal="center" vertical="center" shrinkToFit="1"/>
    </xf>
    <xf numFmtId="4" fontId="43" fillId="0" borderId="8" xfId="31" applyNumberFormat="1" applyFont="1" applyFill="1" applyProtection="1">
      <alignment horizontal="right" vertical="center" shrinkToFit="1"/>
    </xf>
    <xf numFmtId="4" fontId="43" fillId="0" borderId="11" xfId="32" applyNumberFormat="1" applyFont="1" applyFill="1" applyProtection="1">
      <alignment horizontal="right" vertical="center" shrinkToFit="1"/>
    </xf>
    <xf numFmtId="4" fontId="54" fillId="0" borderId="8" xfId="37" applyNumberFormat="1" applyFont="1" applyFill="1" applyProtection="1">
      <alignment horizontal="right" vertical="center" shrinkToFit="1"/>
    </xf>
    <xf numFmtId="4" fontId="54" fillId="0" borderId="11" xfId="38" applyNumberFormat="1" applyFont="1" applyFill="1" applyProtection="1">
      <alignment horizontal="right" vertical="center" shrinkToFit="1"/>
    </xf>
    <xf numFmtId="4" fontId="43" fillId="0" borderId="8" xfId="31" applyNumberFormat="1" applyFont="1" applyProtection="1">
      <alignment horizontal="right" vertical="center" shrinkToFit="1"/>
    </xf>
    <xf numFmtId="4" fontId="43" fillId="0" borderId="11" xfId="32" applyNumberFormat="1" applyFont="1" applyProtection="1">
      <alignment horizontal="right" vertical="center" shrinkToFit="1"/>
    </xf>
    <xf numFmtId="4" fontId="54" fillId="0" borderId="8" xfId="37" applyNumberFormat="1" applyFont="1" applyProtection="1">
      <alignment horizontal="right" vertical="center" shrinkToFit="1"/>
    </xf>
    <xf numFmtId="4" fontId="54" fillId="0" borderId="11" xfId="38" applyNumberFormat="1" applyFont="1" applyProtection="1">
      <alignment horizontal="right" vertical="center" shrinkToFit="1"/>
    </xf>
  </cellXfs>
  <cellStyles count="300">
    <cellStyle name="br" xfId="50"/>
    <cellStyle name="br 2" xfId="64"/>
    <cellStyle name="col" xfId="49"/>
    <cellStyle name="col 2" xfId="65"/>
    <cellStyle name="st57" xfId="18"/>
    <cellStyle name="st57 2" xfId="262"/>
    <cellStyle name="st57 3" xfId="66"/>
    <cellStyle name="style0" xfId="51"/>
    <cellStyle name="style0 2" xfId="68"/>
    <cellStyle name="style0 3" xfId="69"/>
    <cellStyle name="style0 4" xfId="70"/>
    <cellStyle name="style0 5" xfId="71"/>
    <cellStyle name="style0 6" xfId="292"/>
    <cellStyle name="style0 7" xfId="67"/>
    <cellStyle name="td" xfId="52"/>
    <cellStyle name="td 2" xfId="73"/>
    <cellStyle name="td 3" xfId="74"/>
    <cellStyle name="td 4" xfId="75"/>
    <cellStyle name="td 5" xfId="76"/>
    <cellStyle name="td 6" xfId="293"/>
    <cellStyle name="td 7" xfId="72"/>
    <cellStyle name="tr" xfId="48"/>
    <cellStyle name="tr 2" xfId="77"/>
    <cellStyle name="xl21" xfId="53"/>
    <cellStyle name="xl21 2" xfId="79"/>
    <cellStyle name="xl21 3" xfId="80"/>
    <cellStyle name="xl21 4" xfId="81"/>
    <cellStyle name="xl21 5" xfId="82"/>
    <cellStyle name="xl21 6" xfId="83"/>
    <cellStyle name="xl21 7" xfId="294"/>
    <cellStyle name="xl21 8" xfId="78"/>
    <cellStyle name="xl22" xfId="1"/>
    <cellStyle name="xl22 2" xfId="85"/>
    <cellStyle name="xl22 3" xfId="86"/>
    <cellStyle name="xl22 4" xfId="87"/>
    <cellStyle name="xl22 5" xfId="245"/>
    <cellStyle name="xl22 6" xfId="84"/>
    <cellStyle name="xl23" xfId="11"/>
    <cellStyle name="xl23 2" xfId="89"/>
    <cellStyle name="xl23 3" xfId="90"/>
    <cellStyle name="xl23 4" xfId="91"/>
    <cellStyle name="xl23 5" xfId="255"/>
    <cellStyle name="xl23 6" xfId="88"/>
    <cellStyle name="xl24" xfId="9"/>
    <cellStyle name="xl24 2" xfId="93"/>
    <cellStyle name="xl24 3" xfId="94"/>
    <cellStyle name="xl24 4" xfId="95"/>
    <cellStyle name="xl24 5" xfId="96"/>
    <cellStyle name="xl24 6" xfId="253"/>
    <cellStyle name="xl24 7" xfId="92"/>
    <cellStyle name="xl25" xfId="16"/>
    <cellStyle name="xl25 2" xfId="98"/>
    <cellStyle name="xl25 3" xfId="99"/>
    <cellStyle name="xl25 4" xfId="100"/>
    <cellStyle name="xl25 5" xfId="101"/>
    <cellStyle name="xl25 6" xfId="102"/>
    <cellStyle name="xl25 7" xfId="260"/>
    <cellStyle name="xl25 8" xfId="97"/>
    <cellStyle name="xl26" xfId="24"/>
    <cellStyle name="xl26 2" xfId="104"/>
    <cellStyle name="xl26 3" xfId="105"/>
    <cellStyle name="xl26 4" xfId="106"/>
    <cellStyle name="xl26 5" xfId="268"/>
    <cellStyle name="xl26 6" xfId="103"/>
    <cellStyle name="xl27" xfId="54"/>
    <cellStyle name="xl27 2" xfId="108"/>
    <cellStyle name="xl27 3" xfId="109"/>
    <cellStyle name="xl27 4" xfId="110"/>
    <cellStyle name="xl27 5" xfId="111"/>
    <cellStyle name="xl27 6" xfId="112"/>
    <cellStyle name="xl27 7" xfId="295"/>
    <cellStyle name="xl27 8" xfId="107"/>
    <cellStyle name="xl28" xfId="28"/>
    <cellStyle name="xl28 2" xfId="114"/>
    <cellStyle name="xl28 3" xfId="115"/>
    <cellStyle name="xl28 4" xfId="116"/>
    <cellStyle name="xl28 5" xfId="117"/>
    <cellStyle name="xl28 6" xfId="118"/>
    <cellStyle name="xl28 7" xfId="272"/>
    <cellStyle name="xl28 8" xfId="113"/>
    <cellStyle name="xl29" xfId="34"/>
    <cellStyle name="xl29 2" xfId="120"/>
    <cellStyle name="xl29 3" xfId="121"/>
    <cellStyle name="xl29 4" xfId="122"/>
    <cellStyle name="xl29 5" xfId="123"/>
    <cellStyle name="xl29 6" xfId="124"/>
    <cellStyle name="xl29 7" xfId="278"/>
    <cellStyle name="xl29 8" xfId="119"/>
    <cellStyle name="xl30" xfId="40"/>
    <cellStyle name="xl30 2" xfId="126"/>
    <cellStyle name="xl30 3" xfId="127"/>
    <cellStyle name="xl30 4" xfId="128"/>
    <cellStyle name="xl30 5" xfId="129"/>
    <cellStyle name="xl30 6" xfId="130"/>
    <cellStyle name="xl30 7" xfId="284"/>
    <cellStyle name="xl30 8" xfId="125"/>
    <cellStyle name="xl31" xfId="55"/>
    <cellStyle name="xl31 2" xfId="132"/>
    <cellStyle name="xl31 3" xfId="133"/>
    <cellStyle name="xl31 4" xfId="134"/>
    <cellStyle name="xl31 5" xfId="135"/>
    <cellStyle name="xl31 6" xfId="136"/>
    <cellStyle name="xl31 7" xfId="296"/>
    <cellStyle name="xl31 8" xfId="131"/>
    <cellStyle name="xl32" xfId="2"/>
    <cellStyle name="xl32 2" xfId="138"/>
    <cellStyle name="xl32 3" xfId="139"/>
    <cellStyle name="xl32 4" xfId="140"/>
    <cellStyle name="xl32 5" xfId="141"/>
    <cellStyle name="xl32 6" xfId="142"/>
    <cellStyle name="xl32 7" xfId="246"/>
    <cellStyle name="xl32 8" xfId="137"/>
    <cellStyle name="xl33" xfId="3"/>
    <cellStyle name="xl33 2" xfId="144"/>
    <cellStyle name="xl33 3" xfId="145"/>
    <cellStyle name="xl33 4" xfId="146"/>
    <cellStyle name="xl33 5" xfId="147"/>
    <cellStyle name="xl33 6" xfId="148"/>
    <cellStyle name="xl33 7" xfId="247"/>
    <cellStyle name="xl33 8" xfId="143"/>
    <cellStyle name="xl34" xfId="26"/>
    <cellStyle name="xl34 2" xfId="150"/>
    <cellStyle name="xl34 3" xfId="151"/>
    <cellStyle name="xl34 4" xfId="152"/>
    <cellStyle name="xl34 5" xfId="153"/>
    <cellStyle name="xl34 6" xfId="154"/>
    <cellStyle name="xl34 7" xfId="270"/>
    <cellStyle name="xl34 8" xfId="149"/>
    <cellStyle name="xl35" xfId="29"/>
    <cellStyle name="xl35 2" xfId="156"/>
    <cellStyle name="xl35 3" xfId="157"/>
    <cellStyle name="xl35 4" xfId="158"/>
    <cellStyle name="xl35 5" xfId="159"/>
    <cellStyle name="xl35 6" xfId="273"/>
    <cellStyle name="xl35 7" xfId="155"/>
    <cellStyle name="xl36" xfId="35"/>
    <cellStyle name="xl36 2" xfId="161"/>
    <cellStyle name="xl36 3" xfId="162"/>
    <cellStyle name="xl36 4" xfId="163"/>
    <cellStyle name="xl36 5" xfId="164"/>
    <cellStyle name="xl36 6" xfId="279"/>
    <cellStyle name="xl36 7" xfId="160"/>
    <cellStyle name="xl37" xfId="41"/>
    <cellStyle name="xl37 2" xfId="166"/>
    <cellStyle name="xl37 3" xfId="167"/>
    <cellStyle name="xl37 4" xfId="168"/>
    <cellStyle name="xl37 5" xfId="169"/>
    <cellStyle name="xl37 6" xfId="170"/>
    <cellStyle name="xl37 7" xfId="285"/>
    <cellStyle name="xl37 8" xfId="165"/>
    <cellStyle name="xl38" xfId="56"/>
    <cellStyle name="xl38 2" xfId="172"/>
    <cellStyle name="xl38 3" xfId="173"/>
    <cellStyle name="xl38 4" xfId="174"/>
    <cellStyle name="xl38 5" xfId="175"/>
    <cellStyle name="xl38 6" xfId="176"/>
    <cellStyle name="xl38 7" xfId="297"/>
    <cellStyle name="xl38 8" xfId="171"/>
    <cellStyle name="xl39" xfId="30"/>
    <cellStyle name="xl39 2" xfId="178"/>
    <cellStyle name="xl39 3" xfId="179"/>
    <cellStyle name="xl39 4" xfId="180"/>
    <cellStyle name="xl39 5" xfId="181"/>
    <cellStyle name="xl39 6" xfId="182"/>
    <cellStyle name="xl39 7" xfId="274"/>
    <cellStyle name="xl39 8" xfId="177"/>
    <cellStyle name="xl40" xfId="36"/>
    <cellStyle name="xl40 2" xfId="183"/>
    <cellStyle name="xl40 3" xfId="184"/>
    <cellStyle name="xl40 4" xfId="185"/>
    <cellStyle name="xl40 5" xfId="60"/>
    <cellStyle name="xl40 6" xfId="280"/>
    <cellStyle name="xl40 7" xfId="62"/>
    <cellStyle name="xl41" xfId="4"/>
    <cellStyle name="xl41 2" xfId="187"/>
    <cellStyle name="xl41 3" xfId="188"/>
    <cellStyle name="xl41 4" xfId="189"/>
    <cellStyle name="xl41 5" xfId="190"/>
    <cellStyle name="xl41 6" xfId="248"/>
    <cellStyle name="xl41 7" xfId="186"/>
    <cellStyle name="xl42" xfId="8"/>
    <cellStyle name="xl42 2" xfId="192"/>
    <cellStyle name="xl42 3" xfId="193"/>
    <cellStyle name="xl42 4" xfId="194"/>
    <cellStyle name="xl42 5" xfId="195"/>
    <cellStyle name="xl42 6" xfId="252"/>
    <cellStyle name="xl42 7" xfId="191"/>
    <cellStyle name="xl43" xfId="13"/>
    <cellStyle name="xl43 2" xfId="197"/>
    <cellStyle name="xl43 3" xfId="198"/>
    <cellStyle name="xl43 4" xfId="199"/>
    <cellStyle name="xl43 5" xfId="200"/>
    <cellStyle name="xl43 6" xfId="257"/>
    <cellStyle name="xl43 7" xfId="196"/>
    <cellStyle name="xl44" xfId="17"/>
    <cellStyle name="xl44 2" xfId="202"/>
    <cellStyle name="xl44 3" xfId="203"/>
    <cellStyle name="xl44 4" xfId="204"/>
    <cellStyle name="xl44 5" xfId="205"/>
    <cellStyle name="xl44 6" xfId="261"/>
    <cellStyle name="xl44 7" xfId="201"/>
    <cellStyle name="xl45" xfId="31"/>
    <cellStyle name="xl45 2" xfId="207"/>
    <cellStyle name="xl45 3" xfId="208"/>
    <cellStyle name="xl45 4" xfId="209"/>
    <cellStyle name="xl45 5" xfId="275"/>
    <cellStyle name="xl45 6" xfId="206"/>
    <cellStyle name="xl46" xfId="37"/>
    <cellStyle name="xl46 2" xfId="210"/>
    <cellStyle name="xl46 3" xfId="61"/>
    <cellStyle name="xl46 4" xfId="281"/>
    <cellStyle name="xl46 5" xfId="63"/>
    <cellStyle name="xl47" xfId="5"/>
    <cellStyle name="xl47 2" xfId="212"/>
    <cellStyle name="xl47 3" xfId="249"/>
    <cellStyle name="xl47 4" xfId="211"/>
    <cellStyle name="xl48" xfId="6"/>
    <cellStyle name="xl48 2" xfId="250"/>
    <cellStyle name="xl48 3" xfId="213"/>
    <cellStyle name="xl49" xfId="10"/>
    <cellStyle name="xl49 2" xfId="254"/>
    <cellStyle name="xl49 3" xfId="214"/>
    <cellStyle name="xl50" xfId="12"/>
    <cellStyle name="xl50 2" xfId="256"/>
    <cellStyle name="xl50 3" xfId="215"/>
    <cellStyle name="xl51" xfId="14"/>
    <cellStyle name="xl51 2" xfId="217"/>
    <cellStyle name="xl51 3" xfId="258"/>
    <cellStyle name="xl51 4" xfId="216"/>
    <cellStyle name="xl52" xfId="15"/>
    <cellStyle name="xl52 2" xfId="219"/>
    <cellStyle name="xl52 3" xfId="259"/>
    <cellStyle name="xl52 4" xfId="218"/>
    <cellStyle name="xl53" xfId="57"/>
    <cellStyle name="xl53 2" xfId="298"/>
    <cellStyle name="xl53 3" xfId="220"/>
    <cellStyle name="xl54" xfId="19"/>
    <cellStyle name="xl54 2" xfId="263"/>
    <cellStyle name="xl54 3" xfId="221"/>
    <cellStyle name="xl55" xfId="20"/>
    <cellStyle name="xl55 2" xfId="264"/>
    <cellStyle name="xl55 3" xfId="222"/>
    <cellStyle name="xl56" xfId="21"/>
    <cellStyle name="xl56 2" xfId="265"/>
    <cellStyle name="xl56 3" xfId="223"/>
    <cellStyle name="xl57" xfId="22"/>
    <cellStyle name="xl57 2" xfId="266"/>
    <cellStyle name="xl57 3" xfId="224"/>
    <cellStyle name="xl58" xfId="32"/>
    <cellStyle name="xl58 2" xfId="276"/>
    <cellStyle name="xl58 3" xfId="225"/>
    <cellStyle name="xl59" xfId="38"/>
    <cellStyle name="xl59 2" xfId="227"/>
    <cellStyle name="xl59 3" xfId="282"/>
    <cellStyle name="xl59 4" xfId="226"/>
    <cellStyle name="xl60" xfId="42"/>
    <cellStyle name="xl60 2" xfId="286"/>
    <cellStyle name="xl60 3" xfId="228"/>
    <cellStyle name="xl61" xfId="7"/>
    <cellStyle name="xl61 2" xfId="251"/>
    <cellStyle name="xl61 3" xfId="229"/>
    <cellStyle name="xl62" xfId="23"/>
    <cellStyle name="xl62 2" xfId="267"/>
    <cellStyle name="xl62 3" xfId="230"/>
    <cellStyle name="xl63" xfId="25"/>
    <cellStyle name="xl63 2" xfId="269"/>
    <cellStyle name="xl63 3" xfId="231"/>
    <cellStyle name="xl64" xfId="27"/>
    <cellStyle name="xl64 2" xfId="271"/>
    <cellStyle name="xl64 3" xfId="232"/>
    <cellStyle name="xl65" xfId="33"/>
    <cellStyle name="xl65 2" xfId="234"/>
    <cellStyle name="xl65 3" xfId="277"/>
    <cellStyle name="xl65 4" xfId="233"/>
    <cellStyle name="xl66" xfId="39"/>
    <cellStyle name="xl66 2" xfId="283"/>
    <cellStyle name="xl66 3" xfId="235"/>
    <cellStyle name="xl67" xfId="43"/>
    <cellStyle name="xl67 2" xfId="237"/>
    <cellStyle name="xl67 3" xfId="287"/>
    <cellStyle name="xl67 4" xfId="236"/>
    <cellStyle name="xl68" xfId="44"/>
    <cellStyle name="xl68 2" xfId="288"/>
    <cellStyle name="xl68 3" xfId="238"/>
    <cellStyle name="xl69" xfId="46"/>
    <cellStyle name="xl69 2" xfId="290"/>
    <cellStyle name="xl69 3" xfId="239"/>
    <cellStyle name="xl70" xfId="47"/>
    <cellStyle name="xl70 2" xfId="291"/>
    <cellStyle name="xl70 3" xfId="240"/>
    <cellStyle name="xl71" xfId="45"/>
    <cellStyle name="xl71 2" xfId="289"/>
    <cellStyle name="xl71 3" xfId="241"/>
    <cellStyle name="xl72" xfId="58"/>
    <cellStyle name="xl72 2" xfId="299"/>
    <cellStyle name="xl72 3" xfId="242"/>
    <cellStyle name="Обычный" xfId="0" builtinId="0"/>
    <cellStyle name="Обычный 2" xfId="243"/>
    <cellStyle name="Обычный 3" xfId="59"/>
    <cellStyle name="Финансовый 2" xfId="244"/>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G152"/>
  <sheetViews>
    <sheetView showGridLines="0" tabSelected="1" zoomScale="90" zoomScaleNormal="90" zoomScaleSheetLayoutView="100" workbookViewId="0">
      <selection activeCell="A8" sqref="A8"/>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1" spans="1:7" ht="19.5" customHeight="1">
      <c r="A1" s="47"/>
      <c r="B1" s="48"/>
      <c r="C1" s="49"/>
      <c r="D1" s="50"/>
      <c r="E1" s="51"/>
      <c r="F1" s="52"/>
      <c r="G1" s="4"/>
    </row>
    <row r="2" spans="1:7" ht="15.75" customHeight="1">
      <c r="A2" s="53" t="s">
        <v>0</v>
      </c>
      <c r="B2" s="54"/>
      <c r="C2" s="54"/>
      <c r="D2" s="54"/>
      <c r="E2" s="55"/>
      <c r="F2" s="56" t="s">
        <v>1</v>
      </c>
      <c r="G2" s="6"/>
    </row>
    <row r="3" spans="1:7" ht="15" customHeight="1">
      <c r="A3" s="57"/>
      <c r="B3" s="57"/>
      <c r="C3" s="57"/>
      <c r="D3" s="57"/>
      <c r="E3" s="52" t="s">
        <v>2</v>
      </c>
      <c r="F3" s="58" t="s">
        <v>3</v>
      </c>
      <c r="G3" s="6"/>
    </row>
    <row r="4" spans="1:7" ht="15" customHeight="1">
      <c r="A4" s="59" t="s">
        <v>4</v>
      </c>
      <c r="B4" s="60"/>
      <c r="C4" s="60"/>
      <c r="D4" s="60"/>
      <c r="E4" s="52" t="s">
        <v>5</v>
      </c>
      <c r="F4" s="61" t="s">
        <v>6</v>
      </c>
      <c r="G4" s="5"/>
    </row>
    <row r="5" spans="1:7" ht="18" customHeight="1">
      <c r="A5" s="55" t="s">
        <v>7</v>
      </c>
      <c r="B5" s="49"/>
      <c r="C5" s="49"/>
      <c r="D5" s="50"/>
      <c r="E5" s="52" t="s">
        <v>8</v>
      </c>
      <c r="F5" s="62" t="s">
        <v>9</v>
      </c>
      <c r="G5" s="4"/>
    </row>
    <row r="6" spans="1:7" ht="15.2" customHeight="1">
      <c r="A6" s="63" t="s">
        <v>10</v>
      </c>
      <c r="B6" s="64" t="s">
        <v>11</v>
      </c>
      <c r="C6" s="65"/>
      <c r="D6" s="65"/>
      <c r="E6" s="52" t="s">
        <v>12</v>
      </c>
      <c r="F6" s="66"/>
      <c r="G6" s="3"/>
    </row>
    <row r="7" spans="1:7" ht="15.2" customHeight="1">
      <c r="A7" s="63" t="s">
        <v>13</v>
      </c>
      <c r="B7" s="64" t="s">
        <v>14</v>
      </c>
      <c r="C7" s="65"/>
      <c r="D7" s="65"/>
      <c r="E7" s="52" t="s">
        <v>15</v>
      </c>
      <c r="F7" s="67" t="s">
        <v>16</v>
      </c>
      <c r="G7" s="3"/>
    </row>
    <row r="8" spans="1:7" ht="15" customHeight="1">
      <c r="A8" s="55" t="s">
        <v>17</v>
      </c>
      <c r="B8" s="49"/>
      <c r="C8" s="49"/>
      <c r="D8" s="50"/>
      <c r="E8" s="52"/>
      <c r="F8" s="68"/>
      <c r="G8" s="4"/>
    </row>
    <row r="9" spans="1:7" ht="15.75" customHeight="1">
      <c r="A9" s="55" t="s">
        <v>18</v>
      </c>
      <c r="B9" s="49"/>
      <c r="C9" s="49"/>
      <c r="D9" s="50"/>
      <c r="E9" s="52" t="s">
        <v>19</v>
      </c>
      <c r="F9" s="69">
        <v>383</v>
      </c>
      <c r="G9" s="4"/>
    </row>
    <row r="10" spans="1:7" ht="9" customHeight="1">
      <c r="A10" s="55"/>
      <c r="B10" s="55"/>
      <c r="C10" s="55"/>
      <c r="D10" s="55"/>
      <c r="E10" s="55"/>
      <c r="F10" s="55"/>
      <c r="G10" s="4"/>
    </row>
    <row r="11" spans="1:7" ht="15" customHeight="1">
      <c r="A11" s="70" t="s">
        <v>20</v>
      </c>
      <c r="B11" s="71"/>
      <c r="C11" s="71"/>
      <c r="D11" s="71"/>
      <c r="E11" s="71"/>
      <c r="F11" s="71"/>
      <c r="G11" s="7"/>
    </row>
    <row r="12" spans="1:7" ht="15" hidden="1" customHeight="1">
      <c r="A12" s="72"/>
      <c r="B12" s="73"/>
      <c r="C12" s="73"/>
      <c r="D12" s="74">
        <v>3402224294</v>
      </c>
      <c r="E12" s="74">
        <v>955413852.88</v>
      </c>
      <c r="F12" s="73"/>
      <c r="G12" s="7"/>
    </row>
    <row r="13" spans="1:7" ht="15" hidden="1" customHeight="1">
      <c r="A13" s="72"/>
      <c r="B13" s="73"/>
      <c r="C13" s="73"/>
      <c r="D13" s="75">
        <f>D12-D14</f>
        <v>-715000</v>
      </c>
      <c r="E13" s="75">
        <f>E12-E14</f>
        <v>-899029902.84999907</v>
      </c>
      <c r="F13" s="73"/>
      <c r="G13" s="7"/>
    </row>
    <row r="14" spans="1:7" ht="21.75" hidden="1" customHeight="1">
      <c r="A14" s="55"/>
      <c r="B14" s="55"/>
      <c r="C14" s="55"/>
      <c r="D14" s="76">
        <f>SUBTOTAL(9,D19:D150)</f>
        <v>3402939294</v>
      </c>
      <c r="E14" s="76">
        <f>SUBTOTAL(9,E19:E150)</f>
        <v>1854443755.7299991</v>
      </c>
      <c r="F14" s="55"/>
      <c r="G14" s="4"/>
    </row>
    <row r="15" spans="1:7" ht="27" customHeight="1">
      <c r="A15" s="77" t="s">
        <v>21</v>
      </c>
      <c r="B15" s="77" t="s">
        <v>22</v>
      </c>
      <c r="C15" s="78" t="s">
        <v>23</v>
      </c>
      <c r="D15" s="79" t="s">
        <v>24</v>
      </c>
      <c r="E15" s="79" t="s">
        <v>25</v>
      </c>
      <c r="F15" s="80" t="s">
        <v>26</v>
      </c>
      <c r="G15" s="5"/>
    </row>
    <row r="16" spans="1:7" ht="45" customHeight="1">
      <c r="A16" s="81"/>
      <c r="B16" s="81"/>
      <c r="C16" s="82"/>
      <c r="D16" s="83"/>
      <c r="E16" s="83"/>
      <c r="F16" s="84"/>
      <c r="G16" s="9"/>
    </row>
    <row r="17" spans="1:7" ht="15.75" customHeight="1">
      <c r="A17" s="85">
        <v>1</v>
      </c>
      <c r="B17" s="86">
        <v>2</v>
      </c>
      <c r="C17" s="86">
        <v>3</v>
      </c>
      <c r="D17" s="87">
        <v>4</v>
      </c>
      <c r="E17" s="87">
        <v>5</v>
      </c>
      <c r="F17" s="86">
        <v>6</v>
      </c>
      <c r="G17" s="11"/>
    </row>
    <row r="18" spans="1:7" ht="24">
      <c r="A18" s="88" t="s">
        <v>27</v>
      </c>
      <c r="B18" s="89" t="s">
        <v>28</v>
      </c>
      <c r="C18" s="90" t="s">
        <v>29</v>
      </c>
      <c r="D18" s="94">
        <f>SUM(D19:D150)</f>
        <v>3402939294</v>
      </c>
      <c r="E18" s="94">
        <f>SUM(E19:E150)</f>
        <v>1854443755.7299991</v>
      </c>
      <c r="F18" s="95">
        <f>D18-E18</f>
        <v>1548495538.2700009</v>
      </c>
      <c r="G18" s="15"/>
    </row>
    <row r="19" spans="1:7" ht="36">
      <c r="A19" s="91" t="s">
        <v>30</v>
      </c>
      <c r="B19" s="92" t="s">
        <v>28</v>
      </c>
      <c r="C19" s="93" t="s">
        <v>31</v>
      </c>
      <c r="D19" s="96">
        <v>203451000</v>
      </c>
      <c r="E19" s="96">
        <v>58257209.009999998</v>
      </c>
      <c r="F19" s="97">
        <v>145193790.99000001</v>
      </c>
      <c r="G19" s="19"/>
    </row>
    <row r="20" spans="1:7" ht="60">
      <c r="A20" s="91" t="s">
        <v>32</v>
      </c>
      <c r="B20" s="92" t="s">
        <v>28</v>
      </c>
      <c r="C20" s="93" t="s">
        <v>33</v>
      </c>
      <c r="D20" s="96">
        <v>1249466000</v>
      </c>
      <c r="E20" s="96">
        <v>572742625.03999996</v>
      </c>
      <c r="F20" s="97">
        <v>676723374.96000004</v>
      </c>
      <c r="G20" s="19"/>
    </row>
    <row r="21" spans="1:7" ht="96">
      <c r="A21" s="91" t="s">
        <v>34</v>
      </c>
      <c r="B21" s="92" t="s">
        <v>28</v>
      </c>
      <c r="C21" s="93" t="s">
        <v>35</v>
      </c>
      <c r="D21" s="96">
        <v>0</v>
      </c>
      <c r="E21" s="96">
        <v>409318.95</v>
      </c>
      <c r="F21" s="97">
        <v>0</v>
      </c>
      <c r="G21" s="19"/>
    </row>
    <row r="22" spans="1:7" ht="36">
      <c r="A22" s="91" t="s">
        <v>36</v>
      </c>
      <c r="B22" s="92" t="s">
        <v>28</v>
      </c>
      <c r="C22" s="93" t="s">
        <v>37</v>
      </c>
      <c r="D22" s="96">
        <v>498000</v>
      </c>
      <c r="E22" s="96">
        <v>1420874.91</v>
      </c>
      <c r="F22" s="97">
        <v>0</v>
      </c>
      <c r="G22" s="19"/>
    </row>
    <row r="23" spans="1:7" ht="24">
      <c r="A23" s="91" t="s">
        <v>38</v>
      </c>
      <c r="B23" s="92" t="s">
        <v>28</v>
      </c>
      <c r="C23" s="93" t="s">
        <v>39</v>
      </c>
      <c r="D23" s="96">
        <v>160842000</v>
      </c>
      <c r="E23" s="96">
        <v>79125093.370000005</v>
      </c>
      <c r="F23" s="97">
        <v>81716906.629999995</v>
      </c>
      <c r="G23" s="19"/>
    </row>
    <row r="24" spans="1:7" ht="168">
      <c r="A24" s="91" t="s">
        <v>40</v>
      </c>
      <c r="B24" s="92" t="s">
        <v>28</v>
      </c>
      <c r="C24" s="93" t="s">
        <v>41</v>
      </c>
      <c r="D24" s="96">
        <v>66673800</v>
      </c>
      <c r="E24" s="96">
        <v>30355243.18</v>
      </c>
      <c r="F24" s="97">
        <v>36318556.82</v>
      </c>
      <c r="G24" s="19"/>
    </row>
    <row r="25" spans="1:7" ht="24">
      <c r="A25" s="91" t="s">
        <v>42</v>
      </c>
      <c r="B25" s="92" t="s">
        <v>28</v>
      </c>
      <c r="C25" s="93" t="s">
        <v>43</v>
      </c>
      <c r="D25" s="96">
        <v>129659000</v>
      </c>
      <c r="E25" s="96">
        <v>59195256.299999997</v>
      </c>
      <c r="F25" s="97">
        <v>70463743.700000003</v>
      </c>
      <c r="G25" s="19"/>
    </row>
    <row r="26" spans="1:7" ht="24">
      <c r="A26" s="91" t="s">
        <v>44</v>
      </c>
      <c r="B26" s="92" t="s">
        <v>28</v>
      </c>
      <c r="C26" s="93" t="s">
        <v>45</v>
      </c>
      <c r="D26" s="96">
        <v>0</v>
      </c>
      <c r="E26" s="96">
        <v>0</v>
      </c>
      <c r="F26" s="97">
        <v>0</v>
      </c>
      <c r="G26" s="19"/>
    </row>
    <row r="27" spans="1:7" ht="24">
      <c r="A27" s="91" t="s">
        <v>46</v>
      </c>
      <c r="B27" s="92" t="s">
        <v>28</v>
      </c>
      <c r="C27" s="93" t="s">
        <v>47</v>
      </c>
      <c r="D27" s="96">
        <v>715000</v>
      </c>
      <c r="E27" s="96">
        <v>-2680</v>
      </c>
      <c r="F27" s="97">
        <f>D27-E27</f>
        <v>717680</v>
      </c>
      <c r="G27" s="19"/>
    </row>
    <row r="28" spans="1:7" ht="24">
      <c r="A28" s="91" t="s">
        <v>48</v>
      </c>
      <c r="B28" s="92" t="s">
        <v>28</v>
      </c>
      <c r="C28" s="93" t="s">
        <v>49</v>
      </c>
      <c r="D28" s="96">
        <v>0</v>
      </c>
      <c r="E28" s="96">
        <v>109582</v>
      </c>
      <c r="F28" s="97">
        <v>0</v>
      </c>
      <c r="G28" s="19"/>
    </row>
    <row r="29" spans="1:7" ht="24">
      <c r="A29" s="91" t="s">
        <v>50</v>
      </c>
      <c r="B29" s="92" t="s">
        <v>28</v>
      </c>
      <c r="C29" s="93" t="s">
        <v>51</v>
      </c>
      <c r="D29" s="96">
        <v>0</v>
      </c>
      <c r="E29" s="96">
        <v>34350.300000000003</v>
      </c>
      <c r="F29" s="97">
        <v>0</v>
      </c>
      <c r="G29" s="19"/>
    </row>
    <row r="30" spans="1:7" ht="24">
      <c r="A30" s="91" t="s">
        <v>52</v>
      </c>
      <c r="B30" s="92" t="s">
        <v>28</v>
      </c>
      <c r="C30" s="93" t="s">
        <v>53</v>
      </c>
      <c r="D30" s="96">
        <v>26039000</v>
      </c>
      <c r="E30" s="96">
        <v>16278096.26</v>
      </c>
      <c r="F30" s="97">
        <v>9760903.7400000002</v>
      </c>
      <c r="G30" s="19"/>
    </row>
    <row r="31" spans="1:7" ht="36">
      <c r="A31" s="91" t="s">
        <v>54</v>
      </c>
      <c r="B31" s="92" t="s">
        <v>28</v>
      </c>
      <c r="C31" s="93" t="s">
        <v>55</v>
      </c>
      <c r="D31" s="96">
        <v>34457000</v>
      </c>
      <c r="E31" s="96">
        <v>11774493.380000001</v>
      </c>
      <c r="F31" s="97">
        <v>22682506.620000001</v>
      </c>
      <c r="G31" s="19"/>
    </row>
    <row r="32" spans="1:7" ht="48">
      <c r="A32" s="91" t="s">
        <v>56</v>
      </c>
      <c r="B32" s="92" t="s">
        <v>28</v>
      </c>
      <c r="C32" s="93" t="s">
        <v>57</v>
      </c>
      <c r="D32" s="96">
        <v>0</v>
      </c>
      <c r="E32" s="96">
        <v>-20380.919999999998</v>
      </c>
      <c r="F32" s="97">
        <v>0</v>
      </c>
      <c r="G32" s="19"/>
    </row>
    <row r="33" spans="1:7" ht="24">
      <c r="A33" s="91" t="s">
        <v>58</v>
      </c>
      <c r="B33" s="92" t="s">
        <v>28</v>
      </c>
      <c r="C33" s="93" t="s">
        <v>59</v>
      </c>
      <c r="D33" s="96">
        <v>0</v>
      </c>
      <c r="E33" s="96">
        <v>2.08</v>
      </c>
      <c r="F33" s="97">
        <v>0</v>
      </c>
      <c r="G33" s="19"/>
    </row>
    <row r="34" spans="1:7" ht="24">
      <c r="A34" s="91" t="s">
        <v>60</v>
      </c>
      <c r="B34" s="92" t="s">
        <v>28</v>
      </c>
      <c r="C34" s="93" t="s">
        <v>61</v>
      </c>
      <c r="D34" s="96">
        <v>5171000</v>
      </c>
      <c r="E34" s="96">
        <v>3764184.51</v>
      </c>
      <c r="F34" s="97">
        <v>1406815.49</v>
      </c>
      <c r="G34" s="19"/>
    </row>
    <row r="35" spans="1:7" ht="36">
      <c r="A35" s="91" t="s">
        <v>62</v>
      </c>
      <c r="B35" s="92" t="s">
        <v>28</v>
      </c>
      <c r="C35" s="93" t="s">
        <v>63</v>
      </c>
      <c r="D35" s="96">
        <v>196000</v>
      </c>
      <c r="E35" s="96">
        <v>2414073.52</v>
      </c>
      <c r="F35" s="97">
        <v>0</v>
      </c>
      <c r="G35" s="19"/>
    </row>
    <row r="36" spans="1:7" ht="36">
      <c r="A36" s="91" t="s">
        <v>64</v>
      </c>
      <c r="B36" s="92" t="s">
        <v>28</v>
      </c>
      <c r="C36" s="93" t="s">
        <v>65</v>
      </c>
      <c r="D36" s="96">
        <v>0</v>
      </c>
      <c r="E36" s="96">
        <v>-39090</v>
      </c>
      <c r="F36" s="97">
        <v>0</v>
      </c>
      <c r="G36" s="19"/>
    </row>
    <row r="37" spans="1:7" ht="36">
      <c r="A37" s="91" t="s">
        <v>66</v>
      </c>
      <c r="B37" s="92" t="s">
        <v>28</v>
      </c>
      <c r="C37" s="93" t="s">
        <v>67</v>
      </c>
      <c r="D37" s="96">
        <v>0</v>
      </c>
      <c r="E37" s="96">
        <v>6297.23</v>
      </c>
      <c r="F37" s="97">
        <v>0</v>
      </c>
      <c r="G37" s="19"/>
    </row>
    <row r="38" spans="1:7" ht="24">
      <c r="A38" s="91" t="s">
        <v>68</v>
      </c>
      <c r="B38" s="92" t="s">
        <v>28</v>
      </c>
      <c r="C38" s="93" t="s">
        <v>69</v>
      </c>
      <c r="D38" s="96">
        <v>17653000</v>
      </c>
      <c r="E38" s="96">
        <v>-21754568.73</v>
      </c>
      <c r="F38" s="97">
        <v>39407568.729999997</v>
      </c>
      <c r="G38" s="19"/>
    </row>
    <row r="39" spans="1:7">
      <c r="A39" s="91" t="s">
        <v>70</v>
      </c>
      <c r="B39" s="92" t="s">
        <v>28</v>
      </c>
      <c r="C39" s="93" t="s">
        <v>71</v>
      </c>
      <c r="D39" s="96">
        <v>3392000</v>
      </c>
      <c r="E39" s="96">
        <v>1677791.53</v>
      </c>
      <c r="F39" s="97">
        <v>1714208.47</v>
      </c>
      <c r="G39" s="19"/>
    </row>
    <row r="40" spans="1:7">
      <c r="A40" s="91" t="s">
        <v>72</v>
      </c>
      <c r="B40" s="92" t="s">
        <v>28</v>
      </c>
      <c r="C40" s="93" t="s">
        <v>73</v>
      </c>
      <c r="D40" s="96">
        <v>7714000</v>
      </c>
      <c r="E40" s="96">
        <v>1228757.3600000001</v>
      </c>
      <c r="F40" s="97">
        <v>6485242.6399999997</v>
      </c>
      <c r="G40" s="19"/>
    </row>
    <row r="41" spans="1:7">
      <c r="A41" s="91" t="s">
        <v>74</v>
      </c>
      <c r="B41" s="92" t="s">
        <v>28</v>
      </c>
      <c r="C41" s="93" t="s">
        <v>75</v>
      </c>
      <c r="D41" s="96">
        <v>336000</v>
      </c>
      <c r="E41" s="96">
        <v>84000</v>
      </c>
      <c r="F41" s="97">
        <v>252000</v>
      </c>
      <c r="G41" s="19"/>
    </row>
    <row r="42" spans="1:7" ht="24">
      <c r="A42" s="91" t="s">
        <v>76</v>
      </c>
      <c r="B42" s="92" t="s">
        <v>28</v>
      </c>
      <c r="C42" s="93" t="s">
        <v>77</v>
      </c>
      <c r="D42" s="96">
        <v>0</v>
      </c>
      <c r="E42" s="96">
        <v>-881.4</v>
      </c>
      <c r="F42" s="97">
        <v>0</v>
      </c>
      <c r="G42" s="19"/>
    </row>
    <row r="43" spans="1:7">
      <c r="A43" s="91" t="s">
        <v>78</v>
      </c>
      <c r="B43" s="92" t="s">
        <v>28</v>
      </c>
      <c r="C43" s="93" t="s">
        <v>79</v>
      </c>
      <c r="D43" s="96">
        <v>0</v>
      </c>
      <c r="E43" s="96">
        <v>-11678</v>
      </c>
      <c r="F43" s="97">
        <v>0</v>
      </c>
      <c r="G43" s="19"/>
    </row>
    <row r="44" spans="1:7" ht="24">
      <c r="A44" s="91" t="s">
        <v>80</v>
      </c>
      <c r="B44" s="92" t="s">
        <v>28</v>
      </c>
      <c r="C44" s="93" t="s">
        <v>81</v>
      </c>
      <c r="D44" s="96">
        <v>0</v>
      </c>
      <c r="E44" s="96">
        <v>37040.550000000003</v>
      </c>
      <c r="F44" s="97">
        <v>0</v>
      </c>
      <c r="G44" s="19"/>
    </row>
    <row r="45" spans="1:7" ht="36">
      <c r="A45" s="91" t="s">
        <v>82</v>
      </c>
      <c r="B45" s="92" t="s">
        <v>28</v>
      </c>
      <c r="C45" s="93" t="s">
        <v>83</v>
      </c>
      <c r="D45" s="96">
        <v>6961000</v>
      </c>
      <c r="E45" s="96">
        <v>2740419.2</v>
      </c>
      <c r="F45" s="97">
        <v>4220580.8</v>
      </c>
      <c r="G45" s="19"/>
    </row>
    <row r="46" spans="1:7" ht="72">
      <c r="A46" s="91" t="s">
        <v>84</v>
      </c>
      <c r="B46" s="92" t="s">
        <v>28</v>
      </c>
      <c r="C46" s="93" t="s">
        <v>85</v>
      </c>
      <c r="D46" s="96">
        <v>525000</v>
      </c>
      <c r="E46" s="96">
        <v>261435</v>
      </c>
      <c r="F46" s="97">
        <v>263565</v>
      </c>
      <c r="G46" s="19"/>
    </row>
    <row r="47" spans="1:7" ht="60">
      <c r="A47" s="91" t="s">
        <v>86</v>
      </c>
      <c r="B47" s="92" t="s">
        <v>28</v>
      </c>
      <c r="C47" s="93" t="s">
        <v>87</v>
      </c>
      <c r="D47" s="96">
        <v>1236000</v>
      </c>
      <c r="E47" s="96">
        <v>318400</v>
      </c>
      <c r="F47" s="97">
        <v>917600</v>
      </c>
      <c r="G47" s="19"/>
    </row>
    <row r="48" spans="1:7" ht="72">
      <c r="A48" s="91" t="s">
        <v>88</v>
      </c>
      <c r="B48" s="92" t="s">
        <v>28</v>
      </c>
      <c r="C48" s="93" t="s">
        <v>89</v>
      </c>
      <c r="D48" s="96">
        <v>338000</v>
      </c>
      <c r="E48" s="96">
        <v>87615.51</v>
      </c>
      <c r="F48" s="97">
        <v>250384.49</v>
      </c>
      <c r="G48" s="19"/>
    </row>
    <row r="49" spans="1:7" ht="60">
      <c r="A49" s="91" t="s">
        <v>90</v>
      </c>
      <c r="B49" s="92" t="s">
        <v>28</v>
      </c>
      <c r="C49" s="93" t="s">
        <v>91</v>
      </c>
      <c r="D49" s="96">
        <v>1434000</v>
      </c>
      <c r="E49" s="96">
        <v>131500</v>
      </c>
      <c r="F49" s="97">
        <v>1302500</v>
      </c>
      <c r="G49" s="19"/>
    </row>
    <row r="50" spans="1:7" ht="24">
      <c r="A50" s="91" t="s">
        <v>92</v>
      </c>
      <c r="B50" s="92" t="s">
        <v>28</v>
      </c>
      <c r="C50" s="93" t="s">
        <v>93</v>
      </c>
      <c r="D50" s="96">
        <v>517000</v>
      </c>
      <c r="E50" s="96">
        <v>198930</v>
      </c>
      <c r="F50" s="97">
        <v>318070</v>
      </c>
      <c r="G50" s="19"/>
    </row>
    <row r="51" spans="1:7" ht="60">
      <c r="A51" s="91" t="s">
        <v>94</v>
      </c>
      <c r="B51" s="92" t="s">
        <v>28</v>
      </c>
      <c r="C51" s="93" t="s">
        <v>95</v>
      </c>
      <c r="D51" s="96">
        <v>0</v>
      </c>
      <c r="E51" s="96">
        <v>0</v>
      </c>
      <c r="F51" s="97">
        <v>0</v>
      </c>
      <c r="G51" s="19"/>
    </row>
    <row r="52" spans="1:7" ht="72">
      <c r="A52" s="91" t="s">
        <v>96</v>
      </c>
      <c r="B52" s="92" t="s">
        <v>28</v>
      </c>
      <c r="C52" s="93" t="s">
        <v>97</v>
      </c>
      <c r="D52" s="96">
        <v>3052000</v>
      </c>
      <c r="E52" s="96">
        <f>1587165+107900</f>
        <v>1695065</v>
      </c>
      <c r="F52" s="97">
        <f>D52-E52</f>
        <v>1356935</v>
      </c>
      <c r="G52" s="19"/>
    </row>
    <row r="53" spans="1:7" ht="24">
      <c r="A53" s="91" t="s">
        <v>98</v>
      </c>
      <c r="B53" s="92" t="s">
        <v>28</v>
      </c>
      <c r="C53" s="93" t="s">
        <v>99</v>
      </c>
      <c r="D53" s="96">
        <v>38000</v>
      </c>
      <c r="E53" s="96">
        <v>10000</v>
      </c>
      <c r="F53" s="97">
        <v>28000</v>
      </c>
      <c r="G53" s="19"/>
    </row>
    <row r="54" spans="1:7" ht="72">
      <c r="A54" s="91" t="s">
        <v>100</v>
      </c>
      <c r="B54" s="92" t="s">
        <v>28</v>
      </c>
      <c r="C54" s="93" t="s">
        <v>101</v>
      </c>
      <c r="D54" s="96">
        <v>80000</v>
      </c>
      <c r="E54" s="96">
        <v>54400</v>
      </c>
      <c r="F54" s="97">
        <v>25600</v>
      </c>
      <c r="G54" s="19"/>
    </row>
    <row r="55" spans="1:7" ht="24">
      <c r="A55" s="91" t="s">
        <v>102</v>
      </c>
      <c r="B55" s="92" t="s">
        <v>28</v>
      </c>
      <c r="C55" s="93" t="s">
        <v>103</v>
      </c>
      <c r="D55" s="96">
        <v>28000</v>
      </c>
      <c r="E55" s="96">
        <v>23400</v>
      </c>
      <c r="F55" s="97">
        <v>4600</v>
      </c>
      <c r="G55" s="19"/>
    </row>
    <row r="56" spans="1:7" ht="36">
      <c r="A56" s="91" t="s">
        <v>104</v>
      </c>
      <c r="B56" s="92" t="s">
        <v>28</v>
      </c>
      <c r="C56" s="93" t="s">
        <v>105</v>
      </c>
      <c r="D56" s="96">
        <v>0</v>
      </c>
      <c r="E56" s="96">
        <v>0</v>
      </c>
      <c r="F56" s="97">
        <v>0</v>
      </c>
      <c r="G56" s="19"/>
    </row>
    <row r="57" spans="1:7" ht="84">
      <c r="A57" s="91" t="s">
        <v>106</v>
      </c>
      <c r="B57" s="92" t="s">
        <v>28</v>
      </c>
      <c r="C57" s="93" t="s">
        <v>107</v>
      </c>
      <c r="D57" s="96">
        <v>102000</v>
      </c>
      <c r="E57" s="96">
        <v>18000</v>
      </c>
      <c r="F57" s="97">
        <f>D57-E57</f>
        <v>84000</v>
      </c>
      <c r="G57" s="19"/>
    </row>
    <row r="58" spans="1:7" ht="72">
      <c r="A58" s="91" t="s">
        <v>108</v>
      </c>
      <c r="B58" s="92" t="s">
        <v>28</v>
      </c>
      <c r="C58" s="93" t="s">
        <v>109</v>
      </c>
      <c r="D58" s="96">
        <v>0</v>
      </c>
      <c r="E58" s="96">
        <v>500</v>
      </c>
      <c r="F58" s="97">
        <v>0</v>
      </c>
      <c r="G58" s="19"/>
    </row>
    <row r="59" spans="1:7" ht="60">
      <c r="A59" s="91" t="s">
        <v>110</v>
      </c>
      <c r="B59" s="92" t="s">
        <v>28</v>
      </c>
      <c r="C59" s="93" t="s">
        <v>111</v>
      </c>
      <c r="D59" s="96">
        <v>0</v>
      </c>
      <c r="E59" s="96">
        <v>37000</v>
      </c>
      <c r="F59" s="97">
        <v>0</v>
      </c>
      <c r="G59" s="19"/>
    </row>
    <row r="60" spans="1:7" ht="72">
      <c r="A60" s="91" t="s">
        <v>112</v>
      </c>
      <c r="B60" s="92" t="s">
        <v>28</v>
      </c>
      <c r="C60" s="93" t="s">
        <v>113</v>
      </c>
      <c r="D60" s="96">
        <v>0</v>
      </c>
      <c r="E60" s="96">
        <v>1000</v>
      </c>
      <c r="F60" s="97">
        <v>0</v>
      </c>
      <c r="G60" s="19"/>
    </row>
    <row r="61" spans="1:7" ht="60">
      <c r="A61" s="91" t="s">
        <v>114</v>
      </c>
      <c r="B61" s="92" t="s">
        <v>28</v>
      </c>
      <c r="C61" s="93" t="s">
        <v>115</v>
      </c>
      <c r="D61" s="96">
        <v>2345000</v>
      </c>
      <c r="E61" s="96">
        <v>578760.13</v>
      </c>
      <c r="F61" s="97">
        <v>1766239.87</v>
      </c>
      <c r="G61" s="19"/>
    </row>
    <row r="62" spans="1:7" ht="60">
      <c r="A62" s="91" t="s">
        <v>116</v>
      </c>
      <c r="B62" s="92" t="s">
        <v>28</v>
      </c>
      <c r="C62" s="93" t="s">
        <v>117</v>
      </c>
      <c r="D62" s="96">
        <v>24337000</v>
      </c>
      <c r="E62" s="96">
        <v>9593017.5199999996</v>
      </c>
      <c r="F62" s="97">
        <v>14743982.48</v>
      </c>
      <c r="G62" s="19"/>
    </row>
    <row r="63" spans="1:7" ht="48">
      <c r="A63" s="91" t="s">
        <v>118</v>
      </c>
      <c r="B63" s="92" t="s">
        <v>28</v>
      </c>
      <c r="C63" s="93" t="s">
        <v>119</v>
      </c>
      <c r="D63" s="96">
        <v>38540200</v>
      </c>
      <c r="E63" s="96">
        <v>13339971.58</v>
      </c>
      <c r="F63" s="97">
        <v>25200228.420000002</v>
      </c>
      <c r="G63" s="19"/>
    </row>
    <row r="64" spans="1:7">
      <c r="A64" s="91" t="s">
        <v>120</v>
      </c>
      <c r="B64" s="92" t="s">
        <v>28</v>
      </c>
      <c r="C64" s="93" t="s">
        <v>529</v>
      </c>
      <c r="D64" s="96">
        <v>14504000</v>
      </c>
      <c r="E64" s="96">
        <v>9621067.9700000007</v>
      </c>
      <c r="F64" s="97">
        <v>4882932.03</v>
      </c>
      <c r="G64" s="19"/>
    </row>
    <row r="65" spans="1:7" ht="48">
      <c r="A65" s="91" t="s">
        <v>121</v>
      </c>
      <c r="B65" s="92" t="s">
        <v>28</v>
      </c>
      <c r="C65" s="93" t="s">
        <v>122</v>
      </c>
      <c r="D65" s="96">
        <v>130000</v>
      </c>
      <c r="E65" s="96">
        <v>22300</v>
      </c>
      <c r="F65" s="97">
        <v>107700</v>
      </c>
      <c r="G65" s="19"/>
    </row>
    <row r="66" spans="1:7" ht="24">
      <c r="A66" s="91" t="s">
        <v>123</v>
      </c>
      <c r="B66" s="92" t="s">
        <v>28</v>
      </c>
      <c r="C66" s="93" t="s">
        <v>124</v>
      </c>
      <c r="D66" s="96">
        <v>0</v>
      </c>
      <c r="E66" s="96">
        <v>200</v>
      </c>
      <c r="F66" s="97">
        <v>0</v>
      </c>
      <c r="G66" s="19"/>
    </row>
    <row r="67" spans="1:7" ht="24">
      <c r="A67" s="91" t="s">
        <v>125</v>
      </c>
      <c r="B67" s="92" t="s">
        <v>28</v>
      </c>
      <c r="C67" s="93" t="s">
        <v>126</v>
      </c>
      <c r="D67" s="96">
        <v>63233000</v>
      </c>
      <c r="E67" s="96">
        <v>28159021.469999999</v>
      </c>
      <c r="F67" s="97">
        <v>35073978.530000001</v>
      </c>
      <c r="G67" s="19"/>
    </row>
    <row r="68" spans="1:7" ht="24">
      <c r="A68" s="91" t="s">
        <v>127</v>
      </c>
      <c r="B68" s="92" t="s">
        <v>28</v>
      </c>
      <c r="C68" s="93" t="s">
        <v>128</v>
      </c>
      <c r="D68" s="96">
        <v>2000000</v>
      </c>
      <c r="E68" s="96">
        <v>2500137.6800000002</v>
      </c>
      <c r="F68" s="97">
        <v>0</v>
      </c>
      <c r="G68" s="19"/>
    </row>
    <row r="69" spans="1:7">
      <c r="A69" s="91" t="s">
        <v>129</v>
      </c>
      <c r="B69" s="92" t="s">
        <v>28</v>
      </c>
      <c r="C69" s="93" t="s">
        <v>130</v>
      </c>
      <c r="D69" s="96">
        <v>3109000</v>
      </c>
      <c r="E69" s="96">
        <v>510574.6</v>
      </c>
      <c r="F69" s="97">
        <v>2598425.4</v>
      </c>
      <c r="G69" s="19"/>
    </row>
    <row r="70" spans="1:7" ht="36">
      <c r="A70" s="91" t="s">
        <v>131</v>
      </c>
      <c r="B70" s="92" t="s">
        <v>28</v>
      </c>
      <c r="C70" s="93" t="s">
        <v>132</v>
      </c>
      <c r="D70" s="96">
        <v>88000</v>
      </c>
      <c r="E70" s="96">
        <v>66330</v>
      </c>
      <c r="F70" s="97">
        <v>21670</v>
      </c>
      <c r="G70" s="19"/>
    </row>
    <row r="71" spans="1:7" ht="48">
      <c r="A71" s="91" t="s">
        <v>133</v>
      </c>
      <c r="B71" s="92" t="s">
        <v>28</v>
      </c>
      <c r="C71" s="93" t="s">
        <v>134</v>
      </c>
      <c r="D71" s="96">
        <v>0</v>
      </c>
      <c r="E71" s="96">
        <v>0</v>
      </c>
      <c r="F71" s="97">
        <v>0</v>
      </c>
      <c r="G71" s="19"/>
    </row>
    <row r="72" spans="1:7" ht="84">
      <c r="A72" s="91" t="s">
        <v>135</v>
      </c>
      <c r="B72" s="92" t="s">
        <v>28</v>
      </c>
      <c r="C72" s="93" t="s">
        <v>136</v>
      </c>
      <c r="D72" s="96">
        <v>205000</v>
      </c>
      <c r="E72" s="96">
        <v>405000</v>
      </c>
      <c r="F72" s="97">
        <v>0</v>
      </c>
      <c r="G72" s="19"/>
    </row>
    <row r="73" spans="1:7" ht="72">
      <c r="A73" s="91" t="s">
        <v>137</v>
      </c>
      <c r="B73" s="92" t="s">
        <v>28</v>
      </c>
      <c r="C73" s="93" t="s">
        <v>138</v>
      </c>
      <c r="D73" s="96">
        <v>27000</v>
      </c>
      <c r="E73" s="96">
        <v>1000</v>
      </c>
      <c r="F73" s="97">
        <v>26000</v>
      </c>
      <c r="G73" s="19"/>
    </row>
    <row r="74" spans="1:7" ht="60">
      <c r="A74" s="91" t="s">
        <v>139</v>
      </c>
      <c r="B74" s="92" t="s">
        <v>28</v>
      </c>
      <c r="C74" s="93" t="s">
        <v>140</v>
      </c>
      <c r="D74" s="96">
        <v>0</v>
      </c>
      <c r="E74" s="96">
        <v>0</v>
      </c>
      <c r="F74" s="97">
        <v>0</v>
      </c>
      <c r="G74" s="19"/>
    </row>
    <row r="75" spans="1:7" ht="96">
      <c r="A75" s="91" t="s">
        <v>141</v>
      </c>
      <c r="B75" s="92" t="s">
        <v>28</v>
      </c>
      <c r="C75" s="93" t="s">
        <v>142</v>
      </c>
      <c r="D75" s="96">
        <v>324000</v>
      </c>
      <c r="E75" s="96">
        <f>222500+26500</f>
        <v>249000</v>
      </c>
      <c r="F75" s="97">
        <f>D75-E75</f>
        <v>75000</v>
      </c>
      <c r="G75" s="19"/>
    </row>
    <row r="76" spans="1:7" ht="84">
      <c r="A76" s="91" t="s">
        <v>143</v>
      </c>
      <c r="B76" s="92" t="s">
        <v>28</v>
      </c>
      <c r="C76" s="93" t="s">
        <v>144</v>
      </c>
      <c r="D76" s="96">
        <v>33000</v>
      </c>
      <c r="E76" s="96">
        <v>4000</v>
      </c>
      <c r="F76" s="97">
        <v>29000</v>
      </c>
      <c r="G76" s="19"/>
    </row>
    <row r="77" spans="1:7" ht="48">
      <c r="A77" s="91" t="s">
        <v>145</v>
      </c>
      <c r="B77" s="92" t="s">
        <v>28</v>
      </c>
      <c r="C77" s="93" t="s">
        <v>146</v>
      </c>
      <c r="D77" s="96">
        <v>0</v>
      </c>
      <c r="E77" s="96">
        <v>0</v>
      </c>
      <c r="F77" s="97">
        <v>0</v>
      </c>
      <c r="G77" s="19"/>
    </row>
    <row r="78" spans="1:7" ht="84">
      <c r="A78" s="91" t="s">
        <v>147</v>
      </c>
      <c r="B78" s="92" t="s">
        <v>28</v>
      </c>
      <c r="C78" s="93" t="s">
        <v>148</v>
      </c>
      <c r="D78" s="96">
        <v>89000</v>
      </c>
      <c r="E78" s="96">
        <v>1700</v>
      </c>
      <c r="F78" s="97">
        <f>D78-E78</f>
        <v>87300</v>
      </c>
      <c r="G78" s="19"/>
    </row>
    <row r="79" spans="1:7" ht="72">
      <c r="A79" s="91" t="s">
        <v>149</v>
      </c>
      <c r="B79" s="92" t="s">
        <v>28</v>
      </c>
      <c r="C79" s="93" t="s">
        <v>150</v>
      </c>
      <c r="D79" s="96">
        <v>0</v>
      </c>
      <c r="E79" s="96">
        <v>500</v>
      </c>
      <c r="F79" s="97">
        <v>0</v>
      </c>
      <c r="G79" s="19"/>
    </row>
    <row r="80" spans="1:7" ht="48">
      <c r="A80" s="91" t="s">
        <v>151</v>
      </c>
      <c r="B80" s="92" t="s">
        <v>28</v>
      </c>
      <c r="C80" s="93" t="s">
        <v>152</v>
      </c>
      <c r="D80" s="96">
        <v>0</v>
      </c>
      <c r="E80" s="96">
        <v>0</v>
      </c>
      <c r="F80" s="97">
        <v>0</v>
      </c>
      <c r="G80" s="19"/>
    </row>
    <row r="81" spans="1:7" ht="48">
      <c r="A81" s="91" t="s">
        <v>153</v>
      </c>
      <c r="B81" s="92" t="s">
        <v>28</v>
      </c>
      <c r="C81" s="93" t="s">
        <v>154</v>
      </c>
      <c r="D81" s="96">
        <v>0</v>
      </c>
      <c r="E81" s="96">
        <v>0</v>
      </c>
      <c r="F81" s="97">
        <v>0</v>
      </c>
      <c r="G81" s="19"/>
    </row>
    <row r="82" spans="1:7" ht="84">
      <c r="A82" s="91" t="s">
        <v>155</v>
      </c>
      <c r="B82" s="92" t="s">
        <v>28</v>
      </c>
      <c r="C82" s="93" t="s">
        <v>156</v>
      </c>
      <c r="D82" s="96">
        <f>6000+2000</f>
        <v>8000</v>
      </c>
      <c r="E82" s="96">
        <v>3000</v>
      </c>
      <c r="F82" s="97">
        <f>D82-E82</f>
        <v>5000</v>
      </c>
      <c r="G82" s="19"/>
    </row>
    <row r="83" spans="1:7" ht="48">
      <c r="A83" s="91" t="s">
        <v>157</v>
      </c>
      <c r="B83" s="92" t="s">
        <v>28</v>
      </c>
      <c r="C83" s="93" t="s">
        <v>158</v>
      </c>
      <c r="D83" s="96">
        <v>0</v>
      </c>
      <c r="E83" s="96">
        <v>0</v>
      </c>
      <c r="F83" s="97">
        <v>0</v>
      </c>
      <c r="G83" s="19"/>
    </row>
    <row r="84" spans="1:7" ht="72">
      <c r="A84" s="91" t="s">
        <v>159</v>
      </c>
      <c r="B84" s="92" t="s">
        <v>28</v>
      </c>
      <c r="C84" s="93" t="s">
        <v>160</v>
      </c>
      <c r="D84" s="96">
        <v>11097000</v>
      </c>
      <c r="E84" s="96">
        <v>3320697.54</v>
      </c>
      <c r="F84" s="97">
        <f>D84-E84</f>
        <v>7776302.46</v>
      </c>
      <c r="G84" s="19"/>
    </row>
    <row r="85" spans="1:7" ht="72">
      <c r="A85" s="91" t="s">
        <v>161</v>
      </c>
      <c r="B85" s="92" t="s">
        <v>28</v>
      </c>
      <c r="C85" s="93" t="s">
        <v>162</v>
      </c>
      <c r="D85" s="96">
        <v>7000</v>
      </c>
      <c r="E85" s="96">
        <v>0</v>
      </c>
      <c r="F85" s="97">
        <v>7000</v>
      </c>
      <c r="G85" s="19"/>
    </row>
    <row r="86" spans="1:7" ht="60">
      <c r="A86" s="91" t="s">
        <v>163</v>
      </c>
      <c r="B86" s="92" t="s">
        <v>28</v>
      </c>
      <c r="C86" s="93" t="s">
        <v>164</v>
      </c>
      <c r="D86" s="96">
        <v>0</v>
      </c>
      <c r="E86" s="96">
        <v>0</v>
      </c>
      <c r="F86" s="97">
        <v>0</v>
      </c>
      <c r="G86" s="19"/>
    </row>
    <row r="87" spans="1:7" ht="96">
      <c r="A87" s="91" t="s">
        <v>165</v>
      </c>
      <c r="B87" s="92" t="s">
        <v>28</v>
      </c>
      <c r="C87" s="93" t="s">
        <v>166</v>
      </c>
      <c r="D87" s="96">
        <v>487000</v>
      </c>
      <c r="E87" s="96">
        <v>321000</v>
      </c>
      <c r="F87" s="97">
        <f>D87-E87</f>
        <v>166000</v>
      </c>
      <c r="G87" s="19"/>
    </row>
    <row r="88" spans="1:7" ht="60">
      <c r="A88" s="91" t="s">
        <v>167</v>
      </c>
      <c r="B88" s="92" t="s">
        <v>28</v>
      </c>
      <c r="C88" s="93" t="s">
        <v>530</v>
      </c>
      <c r="D88" s="96">
        <v>7169000</v>
      </c>
      <c r="E88" s="96">
        <v>0</v>
      </c>
      <c r="F88" s="97">
        <v>7169000</v>
      </c>
      <c r="G88" s="19"/>
    </row>
    <row r="89" spans="1:7" ht="84">
      <c r="A89" s="91" t="s">
        <v>168</v>
      </c>
      <c r="B89" s="92" t="s">
        <v>28</v>
      </c>
      <c r="C89" s="93" t="s">
        <v>169</v>
      </c>
      <c r="D89" s="96">
        <v>0</v>
      </c>
      <c r="E89" s="96">
        <v>1000</v>
      </c>
      <c r="F89" s="97">
        <v>0</v>
      </c>
      <c r="G89" s="19"/>
    </row>
    <row r="90" spans="1:7" ht="48">
      <c r="A90" s="91" t="s">
        <v>170</v>
      </c>
      <c r="B90" s="92" t="s">
        <v>28</v>
      </c>
      <c r="C90" s="93" t="s">
        <v>171</v>
      </c>
      <c r="D90" s="96">
        <v>0</v>
      </c>
      <c r="E90" s="96">
        <v>0</v>
      </c>
      <c r="F90" s="97">
        <v>0</v>
      </c>
      <c r="G90" s="19"/>
    </row>
    <row r="91" spans="1:7" ht="84">
      <c r="A91" s="91" t="s">
        <v>172</v>
      </c>
      <c r="B91" s="92" t="s">
        <v>28</v>
      </c>
      <c r="C91" s="93" t="s">
        <v>173</v>
      </c>
      <c r="D91" s="96">
        <v>50000</v>
      </c>
      <c r="E91" s="96">
        <v>132900</v>
      </c>
      <c r="F91" s="97">
        <v>0</v>
      </c>
      <c r="G91" s="19"/>
    </row>
    <row r="92" spans="1:7" ht="60">
      <c r="A92" s="91" t="s">
        <v>174</v>
      </c>
      <c r="B92" s="92" t="s">
        <v>28</v>
      </c>
      <c r="C92" s="93" t="s">
        <v>175</v>
      </c>
      <c r="D92" s="96">
        <v>0</v>
      </c>
      <c r="E92" s="96">
        <v>0</v>
      </c>
      <c r="F92" s="97">
        <v>0</v>
      </c>
      <c r="G92" s="19"/>
    </row>
    <row r="93" spans="1:7" ht="96">
      <c r="A93" s="91" t="s">
        <v>176</v>
      </c>
      <c r="B93" s="92" t="s">
        <v>28</v>
      </c>
      <c r="C93" s="93" t="s">
        <v>177</v>
      </c>
      <c r="D93" s="96">
        <v>469000</v>
      </c>
      <c r="E93" s="96">
        <v>389844.47999999998</v>
      </c>
      <c r="F93" s="97">
        <v>0</v>
      </c>
      <c r="G93" s="19"/>
    </row>
    <row r="94" spans="1:7" ht="72">
      <c r="A94" s="91" t="s">
        <v>178</v>
      </c>
      <c r="B94" s="92" t="s">
        <v>28</v>
      </c>
      <c r="C94" s="93" t="s">
        <v>179</v>
      </c>
      <c r="D94" s="96">
        <v>37000</v>
      </c>
      <c r="E94" s="96">
        <v>9600</v>
      </c>
      <c r="F94" s="97">
        <v>27400</v>
      </c>
      <c r="G94" s="19"/>
    </row>
    <row r="95" spans="1:7" ht="24">
      <c r="A95" s="91" t="s">
        <v>180</v>
      </c>
      <c r="B95" s="92" t="s">
        <v>28</v>
      </c>
      <c r="C95" s="93" t="s">
        <v>531</v>
      </c>
      <c r="D95" s="96">
        <v>1148000</v>
      </c>
      <c r="E95" s="96">
        <v>10007</v>
      </c>
      <c r="F95" s="97">
        <v>1137993</v>
      </c>
      <c r="G95" s="19"/>
    </row>
    <row r="96" spans="1:7" ht="36">
      <c r="A96" s="91" t="s">
        <v>181</v>
      </c>
      <c r="B96" s="92" t="s">
        <v>28</v>
      </c>
      <c r="C96" s="93" t="s">
        <v>182</v>
      </c>
      <c r="D96" s="96">
        <v>35000</v>
      </c>
      <c r="E96" s="96">
        <v>0</v>
      </c>
      <c r="F96" s="97">
        <v>35000</v>
      </c>
      <c r="G96" s="19"/>
    </row>
    <row r="97" spans="1:7" ht="48">
      <c r="A97" s="91" t="s">
        <v>183</v>
      </c>
      <c r="B97" s="92" t="s">
        <v>28</v>
      </c>
      <c r="C97" s="93" t="s">
        <v>184</v>
      </c>
      <c r="D97" s="96">
        <v>190000</v>
      </c>
      <c r="E97" s="96">
        <v>2000</v>
      </c>
      <c r="F97" s="97">
        <v>188000</v>
      </c>
      <c r="G97" s="19"/>
    </row>
    <row r="98" spans="1:7" ht="24">
      <c r="A98" s="91" t="s">
        <v>185</v>
      </c>
      <c r="B98" s="92" t="s">
        <v>28</v>
      </c>
      <c r="C98" s="93" t="s">
        <v>186</v>
      </c>
      <c r="D98" s="96">
        <v>159000</v>
      </c>
      <c r="E98" s="96">
        <v>260769.81</v>
      </c>
      <c r="F98" s="97">
        <v>0</v>
      </c>
      <c r="G98" s="19"/>
    </row>
    <row r="99" spans="1:7" ht="60">
      <c r="A99" s="91" t="s">
        <v>187</v>
      </c>
      <c r="B99" s="92" t="s">
        <v>28</v>
      </c>
      <c r="C99" s="93" t="s">
        <v>188</v>
      </c>
      <c r="D99" s="96">
        <v>401000</v>
      </c>
      <c r="E99" s="96">
        <v>43501.07</v>
      </c>
      <c r="F99" s="97">
        <v>357498.93</v>
      </c>
      <c r="G99" s="19"/>
    </row>
    <row r="100" spans="1:7" ht="72">
      <c r="A100" s="91" t="s">
        <v>189</v>
      </c>
      <c r="B100" s="92" t="s">
        <v>28</v>
      </c>
      <c r="C100" s="93" t="s">
        <v>190</v>
      </c>
      <c r="D100" s="96">
        <v>0</v>
      </c>
      <c r="E100" s="96">
        <v>15797.01</v>
      </c>
      <c r="F100" s="97">
        <v>0</v>
      </c>
      <c r="G100" s="19"/>
    </row>
    <row r="101" spans="1:7" ht="48">
      <c r="A101" s="91" t="s">
        <v>191</v>
      </c>
      <c r="B101" s="92" t="s">
        <v>28</v>
      </c>
      <c r="C101" s="93" t="s">
        <v>192</v>
      </c>
      <c r="D101" s="96">
        <v>0</v>
      </c>
      <c r="E101" s="96">
        <v>18233.599999999999</v>
      </c>
      <c r="F101" s="97">
        <v>0</v>
      </c>
      <c r="G101" s="19"/>
    </row>
    <row r="102" spans="1:7" ht="60">
      <c r="A102" s="91" t="s">
        <v>193</v>
      </c>
      <c r="B102" s="92" t="s">
        <v>28</v>
      </c>
      <c r="C102" s="93" t="s">
        <v>194</v>
      </c>
      <c r="D102" s="96">
        <v>0</v>
      </c>
      <c r="E102" s="96">
        <v>-10000</v>
      </c>
      <c r="F102" s="97">
        <v>0</v>
      </c>
      <c r="G102" s="19"/>
    </row>
    <row r="103" spans="1:7" ht="60">
      <c r="A103" s="91" t="s">
        <v>195</v>
      </c>
      <c r="B103" s="92" t="s">
        <v>28</v>
      </c>
      <c r="C103" s="93" t="s">
        <v>196</v>
      </c>
      <c r="D103" s="96">
        <v>0</v>
      </c>
      <c r="E103" s="96">
        <v>701971.6</v>
      </c>
      <c r="F103" s="97">
        <v>0</v>
      </c>
      <c r="G103" s="19"/>
    </row>
    <row r="104" spans="1:7" ht="60">
      <c r="A104" s="91" t="s">
        <v>197</v>
      </c>
      <c r="B104" s="92" t="s">
        <v>28</v>
      </c>
      <c r="C104" s="93" t="s">
        <v>198</v>
      </c>
      <c r="D104" s="96">
        <v>0</v>
      </c>
      <c r="E104" s="96">
        <v>20000</v>
      </c>
      <c r="F104" s="97">
        <v>0</v>
      </c>
      <c r="G104" s="19"/>
    </row>
    <row r="105" spans="1:7" ht="60">
      <c r="A105" s="91" t="s">
        <v>199</v>
      </c>
      <c r="B105" s="92" t="s">
        <v>28</v>
      </c>
      <c r="C105" s="93" t="s">
        <v>200</v>
      </c>
      <c r="D105" s="96">
        <v>0</v>
      </c>
      <c r="E105" s="96">
        <v>11884.82</v>
      </c>
      <c r="F105" s="97">
        <v>0</v>
      </c>
      <c r="G105" s="19"/>
    </row>
    <row r="106" spans="1:7" ht="24">
      <c r="A106" s="91" t="s">
        <v>201</v>
      </c>
      <c r="B106" s="92" t="s">
        <v>28</v>
      </c>
      <c r="C106" s="93" t="s">
        <v>202</v>
      </c>
      <c r="D106" s="96">
        <v>0</v>
      </c>
      <c r="E106" s="96">
        <v>950368.15</v>
      </c>
      <c r="F106" s="97">
        <v>0</v>
      </c>
      <c r="G106" s="19"/>
    </row>
    <row r="107" spans="1:7">
      <c r="A107" s="91" t="s">
        <v>203</v>
      </c>
      <c r="B107" s="92" t="s">
        <v>28</v>
      </c>
      <c r="C107" s="93" t="s">
        <v>204</v>
      </c>
      <c r="D107" s="96">
        <v>4330000</v>
      </c>
      <c r="E107" s="96">
        <v>496206.17</v>
      </c>
      <c r="F107" s="97">
        <v>3833793.83</v>
      </c>
      <c r="G107" s="19"/>
    </row>
    <row r="108" spans="1:7" ht="36">
      <c r="A108" s="91" t="s">
        <v>205</v>
      </c>
      <c r="B108" s="92" t="s">
        <v>28</v>
      </c>
      <c r="C108" s="93" t="s">
        <v>206</v>
      </c>
      <c r="D108" s="96">
        <v>106586800</v>
      </c>
      <c r="E108" s="96">
        <v>56572900</v>
      </c>
      <c r="F108" s="97">
        <v>50013900</v>
      </c>
      <c r="G108" s="19"/>
    </row>
    <row r="109" spans="1:7" ht="48">
      <c r="A109" s="91" t="s">
        <v>207</v>
      </c>
      <c r="B109" s="92" t="s">
        <v>28</v>
      </c>
      <c r="C109" s="93" t="s">
        <v>208</v>
      </c>
      <c r="D109" s="96">
        <v>147755000</v>
      </c>
      <c r="E109" s="96">
        <v>73878000</v>
      </c>
      <c r="F109" s="97">
        <v>73877000</v>
      </c>
      <c r="G109" s="19"/>
    </row>
    <row r="110" spans="1:7" ht="24">
      <c r="A110" s="91" t="s">
        <v>209</v>
      </c>
      <c r="B110" s="92" t="s">
        <v>28</v>
      </c>
      <c r="C110" s="93" t="s">
        <v>210</v>
      </c>
      <c r="D110" s="96">
        <v>917568100</v>
      </c>
      <c r="E110" s="96">
        <v>716569500</v>
      </c>
      <c r="F110" s="97">
        <v>200998600</v>
      </c>
      <c r="G110" s="19"/>
    </row>
    <row r="111" spans="1:7" ht="36">
      <c r="A111" s="91" t="s">
        <v>211</v>
      </c>
      <c r="B111" s="92" t="s">
        <v>28</v>
      </c>
      <c r="C111" s="93" t="s">
        <v>212</v>
      </c>
      <c r="D111" s="96">
        <v>24266600</v>
      </c>
      <c r="E111" s="96">
        <v>24266600</v>
      </c>
      <c r="F111" s="97">
        <v>0</v>
      </c>
      <c r="G111" s="19"/>
    </row>
    <row r="112" spans="1:7" ht="48">
      <c r="A112" s="91" t="s">
        <v>213</v>
      </c>
      <c r="B112" s="92" t="s">
        <v>28</v>
      </c>
      <c r="C112" s="93" t="s">
        <v>214</v>
      </c>
      <c r="D112" s="96">
        <v>122000</v>
      </c>
      <c r="E112" s="96">
        <v>33000</v>
      </c>
      <c r="F112" s="97">
        <v>89000</v>
      </c>
      <c r="G112" s="19"/>
    </row>
    <row r="113" spans="1:7" ht="60">
      <c r="A113" s="91" t="s">
        <v>215</v>
      </c>
      <c r="B113" s="92" t="s">
        <v>28</v>
      </c>
      <c r="C113" s="93" t="s">
        <v>216</v>
      </c>
      <c r="D113" s="96">
        <v>214700</v>
      </c>
      <c r="E113" s="96">
        <v>214700</v>
      </c>
      <c r="F113" s="97">
        <v>0</v>
      </c>
      <c r="G113" s="19"/>
    </row>
    <row r="114" spans="1:7" ht="36">
      <c r="A114" s="91" t="s">
        <v>217</v>
      </c>
      <c r="B114" s="92" t="s">
        <v>28</v>
      </c>
      <c r="C114" s="93" t="s">
        <v>218</v>
      </c>
      <c r="D114" s="96">
        <v>4876700</v>
      </c>
      <c r="E114" s="96">
        <v>4876700</v>
      </c>
      <c r="F114" s="97">
        <v>0</v>
      </c>
      <c r="G114" s="19"/>
    </row>
    <row r="115" spans="1:7" ht="48">
      <c r="A115" s="91" t="s">
        <v>219</v>
      </c>
      <c r="B115" s="92" t="s">
        <v>28</v>
      </c>
      <c r="C115" s="93" t="s">
        <v>220</v>
      </c>
      <c r="D115" s="96">
        <v>732000</v>
      </c>
      <c r="E115" s="96">
        <v>25505.77</v>
      </c>
      <c r="F115" s="97">
        <v>706494.23</v>
      </c>
      <c r="G115" s="19"/>
    </row>
    <row r="116" spans="1:7" ht="60">
      <c r="A116" s="91" t="s">
        <v>221</v>
      </c>
      <c r="B116" s="92" t="s">
        <v>28</v>
      </c>
      <c r="C116" s="93" t="s">
        <v>222</v>
      </c>
      <c r="D116" s="96">
        <v>253700</v>
      </c>
      <c r="E116" s="96">
        <v>253700</v>
      </c>
      <c r="F116" s="97">
        <v>0</v>
      </c>
      <c r="G116" s="19"/>
    </row>
    <row r="117" spans="1:7" ht="48">
      <c r="A117" s="91" t="s">
        <v>223</v>
      </c>
      <c r="B117" s="92" t="s">
        <v>28</v>
      </c>
      <c r="C117" s="93" t="s">
        <v>224</v>
      </c>
      <c r="D117" s="96">
        <v>18346800</v>
      </c>
      <c r="E117" s="96">
        <v>7950000</v>
      </c>
      <c r="F117" s="97">
        <v>10396800</v>
      </c>
      <c r="G117" s="19"/>
    </row>
    <row r="118" spans="1:7" ht="84">
      <c r="A118" s="91" t="s">
        <v>225</v>
      </c>
      <c r="B118" s="92" t="s">
        <v>28</v>
      </c>
      <c r="C118" s="93" t="s">
        <v>226</v>
      </c>
      <c r="D118" s="96">
        <v>10395000</v>
      </c>
      <c r="E118" s="96">
        <v>10395000</v>
      </c>
      <c r="F118" s="97">
        <v>0</v>
      </c>
      <c r="G118" s="19"/>
    </row>
    <row r="119" spans="1:7" ht="84">
      <c r="A119" s="91" t="s">
        <v>227</v>
      </c>
      <c r="B119" s="92" t="s">
        <v>28</v>
      </c>
      <c r="C119" s="93" t="s">
        <v>228</v>
      </c>
      <c r="D119" s="96">
        <v>2957000</v>
      </c>
      <c r="E119" s="96">
        <v>2957000</v>
      </c>
      <c r="F119" s="97">
        <v>0</v>
      </c>
      <c r="G119" s="19"/>
    </row>
    <row r="120" spans="1:7" ht="24">
      <c r="A120" s="91" t="s">
        <v>229</v>
      </c>
      <c r="B120" s="92" t="s">
        <v>28</v>
      </c>
      <c r="C120" s="93" t="s">
        <v>532</v>
      </c>
      <c r="D120" s="96">
        <v>414500</v>
      </c>
      <c r="E120" s="96">
        <v>0</v>
      </c>
      <c r="F120" s="97">
        <v>414500</v>
      </c>
      <c r="G120" s="19"/>
    </row>
    <row r="121" spans="1:7" ht="36">
      <c r="A121" s="91" t="s">
        <v>230</v>
      </c>
      <c r="B121" s="92" t="s">
        <v>28</v>
      </c>
      <c r="C121" s="93" t="s">
        <v>231</v>
      </c>
      <c r="D121" s="96">
        <v>9005600</v>
      </c>
      <c r="E121" s="96">
        <v>9005600</v>
      </c>
      <c r="F121" s="97">
        <v>0</v>
      </c>
      <c r="G121" s="19"/>
    </row>
    <row r="122" spans="1:7" ht="24">
      <c r="A122" s="91" t="s">
        <v>232</v>
      </c>
      <c r="B122" s="92" t="s">
        <v>28</v>
      </c>
      <c r="C122" s="93" t="s">
        <v>233</v>
      </c>
      <c r="D122" s="96">
        <v>6351900</v>
      </c>
      <c r="E122" s="96">
        <v>3174000</v>
      </c>
      <c r="F122" s="97">
        <v>3177900</v>
      </c>
      <c r="G122" s="19"/>
    </row>
    <row r="123" spans="1:7" ht="36">
      <c r="A123" s="91" t="s">
        <v>234</v>
      </c>
      <c r="B123" s="92" t="s">
        <v>28</v>
      </c>
      <c r="C123" s="93" t="s">
        <v>235</v>
      </c>
      <c r="D123" s="96">
        <v>1092300</v>
      </c>
      <c r="E123" s="96">
        <v>1092300</v>
      </c>
      <c r="F123" s="97">
        <v>0</v>
      </c>
      <c r="G123" s="19"/>
    </row>
    <row r="124" spans="1:7" ht="168">
      <c r="A124" s="91" t="s">
        <v>236</v>
      </c>
      <c r="B124" s="92" t="s">
        <v>28</v>
      </c>
      <c r="C124" s="93" t="s">
        <v>237</v>
      </c>
      <c r="D124" s="96">
        <v>17200</v>
      </c>
      <c r="E124" s="96">
        <v>17200</v>
      </c>
      <c r="F124" s="97">
        <v>0</v>
      </c>
      <c r="G124" s="19"/>
    </row>
    <row r="125" spans="1:7" ht="60">
      <c r="A125" s="91" t="s">
        <v>238</v>
      </c>
      <c r="B125" s="92" t="s">
        <v>28</v>
      </c>
      <c r="C125" s="93" t="s">
        <v>239</v>
      </c>
      <c r="D125" s="96">
        <v>19358100</v>
      </c>
      <c r="E125" s="96">
        <v>9679050</v>
      </c>
      <c r="F125" s="97">
        <v>9679050</v>
      </c>
      <c r="G125" s="19"/>
    </row>
    <row r="126" spans="1:7" ht="36">
      <c r="A126" s="91" t="s">
        <v>240</v>
      </c>
      <c r="B126" s="92" t="s">
        <v>28</v>
      </c>
      <c r="C126" s="93" t="s">
        <v>241</v>
      </c>
      <c r="D126" s="96">
        <v>36214400</v>
      </c>
      <c r="E126" s="96">
        <v>36214400</v>
      </c>
      <c r="F126" s="97">
        <v>0</v>
      </c>
      <c r="G126" s="19"/>
    </row>
    <row r="127" spans="1:7" ht="24">
      <c r="A127" s="91" t="s">
        <v>242</v>
      </c>
      <c r="B127" s="92" t="s">
        <v>28</v>
      </c>
      <c r="C127" s="93" t="s">
        <v>534</v>
      </c>
      <c r="D127" s="96">
        <v>1231894</v>
      </c>
      <c r="E127" s="96">
        <v>1231894</v>
      </c>
      <c r="F127" s="97">
        <v>0</v>
      </c>
      <c r="G127" s="19"/>
    </row>
    <row r="128" spans="1:7" ht="60">
      <c r="A128" s="91" t="s">
        <v>243</v>
      </c>
      <c r="B128" s="92" t="s">
        <v>28</v>
      </c>
      <c r="C128" s="93" t="s">
        <v>244</v>
      </c>
      <c r="D128" s="96">
        <v>0</v>
      </c>
      <c r="E128" s="96">
        <v>-1263.32</v>
      </c>
      <c r="F128" s="97">
        <v>0</v>
      </c>
      <c r="G128" s="19"/>
    </row>
    <row r="129" spans="1:7" ht="60">
      <c r="A129" s="91" t="s">
        <v>245</v>
      </c>
      <c r="B129" s="92" t="s">
        <v>28</v>
      </c>
      <c r="C129" s="93" t="s">
        <v>246</v>
      </c>
      <c r="D129" s="96">
        <v>0</v>
      </c>
      <c r="E129" s="96">
        <v>-45207.24</v>
      </c>
      <c r="F129" s="97">
        <v>0</v>
      </c>
      <c r="G129" s="19"/>
    </row>
    <row r="130" spans="1:7" ht="36">
      <c r="A130" s="91" t="s">
        <v>247</v>
      </c>
      <c r="B130" s="92" t="s">
        <v>28</v>
      </c>
      <c r="C130" s="93" t="s">
        <v>248</v>
      </c>
      <c r="D130" s="96">
        <v>0</v>
      </c>
      <c r="E130" s="96">
        <v>-60030.7</v>
      </c>
      <c r="F130" s="97">
        <v>0</v>
      </c>
      <c r="G130" s="19"/>
    </row>
    <row r="131" spans="1:7" ht="48">
      <c r="A131" s="91" t="s">
        <v>249</v>
      </c>
      <c r="B131" s="92" t="s">
        <v>28</v>
      </c>
      <c r="C131" s="93" t="s">
        <v>250</v>
      </c>
      <c r="D131" s="96">
        <v>0</v>
      </c>
      <c r="E131" s="96">
        <v>-734.15</v>
      </c>
      <c r="F131" s="97">
        <v>0</v>
      </c>
      <c r="G131" s="19"/>
    </row>
    <row r="132" spans="1:7" ht="96">
      <c r="A132" s="91" t="s">
        <v>251</v>
      </c>
      <c r="B132" s="92" t="s">
        <v>28</v>
      </c>
      <c r="C132" s="93" t="s">
        <v>252</v>
      </c>
      <c r="D132" s="96">
        <v>0</v>
      </c>
      <c r="E132" s="96">
        <v>-106327.45</v>
      </c>
      <c r="F132" s="97">
        <v>0</v>
      </c>
      <c r="G132" s="19"/>
    </row>
    <row r="133" spans="1:7" ht="60">
      <c r="A133" s="91" t="s">
        <v>253</v>
      </c>
      <c r="B133" s="92" t="s">
        <v>28</v>
      </c>
      <c r="C133" s="93" t="s">
        <v>254</v>
      </c>
      <c r="D133" s="96">
        <v>0</v>
      </c>
      <c r="E133" s="96">
        <v>-943401.14</v>
      </c>
      <c r="F133" s="97">
        <v>0</v>
      </c>
      <c r="G133" s="19"/>
    </row>
    <row r="134" spans="1:7" ht="108">
      <c r="A134" s="91" t="s">
        <v>255</v>
      </c>
      <c r="B134" s="92" t="s">
        <v>28</v>
      </c>
      <c r="C134" s="93" t="s">
        <v>256</v>
      </c>
      <c r="D134" s="96">
        <v>0</v>
      </c>
      <c r="E134" s="96">
        <v>-841751.64</v>
      </c>
      <c r="F134" s="97">
        <v>0</v>
      </c>
      <c r="G134" s="19"/>
    </row>
    <row r="135" spans="1:7" ht="96">
      <c r="A135" s="91" t="s">
        <v>257</v>
      </c>
      <c r="B135" s="92" t="s">
        <v>28</v>
      </c>
      <c r="C135" s="93" t="s">
        <v>258</v>
      </c>
      <c r="D135" s="96">
        <v>0</v>
      </c>
      <c r="E135" s="96">
        <v>-272496.96999999997</v>
      </c>
      <c r="F135" s="97">
        <v>0</v>
      </c>
      <c r="G135" s="19"/>
    </row>
    <row r="136" spans="1:7" ht="48">
      <c r="A136" s="91" t="s">
        <v>259</v>
      </c>
      <c r="B136" s="92" t="s">
        <v>28</v>
      </c>
      <c r="C136" s="93" t="s">
        <v>260</v>
      </c>
      <c r="D136" s="96">
        <v>0</v>
      </c>
      <c r="E136" s="96">
        <v>-182677.63</v>
      </c>
      <c r="F136" s="97">
        <v>0</v>
      </c>
      <c r="G136" s="19"/>
    </row>
    <row r="137" spans="1:7" ht="24">
      <c r="A137" s="91" t="s">
        <v>261</v>
      </c>
      <c r="B137" s="92" t="s">
        <v>28</v>
      </c>
      <c r="C137" s="93" t="s">
        <v>262</v>
      </c>
      <c r="D137" s="96">
        <v>0</v>
      </c>
      <c r="E137" s="96">
        <v>-519443.75</v>
      </c>
      <c r="F137" s="97">
        <v>0</v>
      </c>
      <c r="G137" s="19"/>
    </row>
    <row r="138" spans="1:7" ht="48">
      <c r="A138" s="91" t="s">
        <v>263</v>
      </c>
      <c r="B138" s="92" t="s">
        <v>28</v>
      </c>
      <c r="C138" s="93" t="s">
        <v>264</v>
      </c>
      <c r="D138" s="96">
        <v>0</v>
      </c>
      <c r="E138" s="96">
        <v>-1462.9</v>
      </c>
      <c r="F138" s="97">
        <v>0</v>
      </c>
      <c r="G138" s="19"/>
    </row>
    <row r="139" spans="1:7" ht="144">
      <c r="A139" s="91" t="s">
        <v>265</v>
      </c>
      <c r="B139" s="92" t="s">
        <v>28</v>
      </c>
      <c r="C139" s="93" t="s">
        <v>266</v>
      </c>
      <c r="D139" s="96">
        <v>0</v>
      </c>
      <c r="E139" s="96">
        <v>-18400</v>
      </c>
      <c r="F139" s="97">
        <v>0</v>
      </c>
      <c r="G139" s="19"/>
    </row>
    <row r="140" spans="1:7" ht="108">
      <c r="A140" s="91" t="s">
        <v>267</v>
      </c>
      <c r="B140" s="92" t="s">
        <v>28</v>
      </c>
      <c r="C140" s="93" t="s">
        <v>268</v>
      </c>
      <c r="D140" s="96">
        <v>0</v>
      </c>
      <c r="E140" s="96">
        <v>2512690</v>
      </c>
      <c r="F140" s="97">
        <v>0</v>
      </c>
      <c r="G140" s="19"/>
    </row>
    <row r="141" spans="1:7" ht="132">
      <c r="A141" s="91" t="s">
        <v>269</v>
      </c>
      <c r="B141" s="92" t="s">
        <v>28</v>
      </c>
      <c r="C141" s="93" t="s">
        <v>270</v>
      </c>
      <c r="D141" s="96">
        <v>0</v>
      </c>
      <c r="E141" s="96">
        <v>-14268.88</v>
      </c>
      <c r="F141" s="97">
        <v>0</v>
      </c>
      <c r="G141" s="19"/>
    </row>
    <row r="142" spans="1:7" ht="132">
      <c r="A142" s="91" t="s">
        <v>271</v>
      </c>
      <c r="B142" s="92" t="s">
        <v>28</v>
      </c>
      <c r="C142" s="93" t="s">
        <v>272</v>
      </c>
      <c r="D142" s="96">
        <v>0</v>
      </c>
      <c r="E142" s="96">
        <v>600</v>
      </c>
      <c r="F142" s="97">
        <v>0</v>
      </c>
      <c r="G142" s="19"/>
    </row>
    <row r="143" spans="1:7" ht="132">
      <c r="A143" s="91" t="s">
        <v>273</v>
      </c>
      <c r="B143" s="92" t="s">
        <v>28</v>
      </c>
      <c r="C143" s="93" t="s">
        <v>274</v>
      </c>
      <c r="D143" s="96">
        <v>0</v>
      </c>
      <c r="E143" s="96">
        <v>1648767.01</v>
      </c>
      <c r="F143" s="97">
        <v>0</v>
      </c>
      <c r="G143" s="19"/>
    </row>
    <row r="144" spans="1:7" ht="156">
      <c r="A144" s="91" t="s">
        <v>275</v>
      </c>
      <c r="B144" s="92" t="s">
        <v>28</v>
      </c>
      <c r="C144" s="93" t="s">
        <v>276</v>
      </c>
      <c r="D144" s="96">
        <v>0</v>
      </c>
      <c r="E144" s="96">
        <v>1011782.76</v>
      </c>
      <c r="F144" s="97">
        <v>0</v>
      </c>
      <c r="G144" s="19"/>
    </row>
    <row r="145" spans="1:7" ht="48">
      <c r="A145" s="91" t="s">
        <v>277</v>
      </c>
      <c r="B145" s="92" t="s">
        <v>28</v>
      </c>
      <c r="C145" s="93" t="s">
        <v>278</v>
      </c>
      <c r="D145" s="96">
        <v>0</v>
      </c>
      <c r="E145" s="96">
        <v>250000</v>
      </c>
      <c r="F145" s="97">
        <v>0</v>
      </c>
      <c r="G145" s="19"/>
    </row>
    <row r="146" spans="1:7" ht="24">
      <c r="A146" s="91" t="s">
        <v>279</v>
      </c>
      <c r="B146" s="92" t="s">
        <v>28</v>
      </c>
      <c r="C146" s="93" t="s">
        <v>280</v>
      </c>
      <c r="D146" s="96">
        <v>54000</v>
      </c>
      <c r="E146" s="96">
        <v>53911</v>
      </c>
      <c r="F146" s="97">
        <v>89</v>
      </c>
      <c r="G146" s="19"/>
    </row>
    <row r="147" spans="1:7" ht="36">
      <c r="A147" s="91" t="s">
        <v>281</v>
      </c>
      <c r="B147" s="92" t="s">
        <v>28</v>
      </c>
      <c r="C147" s="93" t="s">
        <v>533</v>
      </c>
      <c r="D147" s="96">
        <v>0</v>
      </c>
      <c r="E147" s="96">
        <v>-750618.95</v>
      </c>
      <c r="F147" s="97">
        <v>0</v>
      </c>
      <c r="G147" s="19"/>
    </row>
    <row r="148" spans="1:7" ht="108">
      <c r="A148" s="91" t="s">
        <v>282</v>
      </c>
      <c r="B148" s="92" t="s">
        <v>28</v>
      </c>
      <c r="C148" s="93" t="s">
        <v>283</v>
      </c>
      <c r="D148" s="96">
        <v>0</v>
      </c>
      <c r="E148" s="96">
        <v>-95500</v>
      </c>
      <c r="F148" s="97">
        <v>0</v>
      </c>
      <c r="G148" s="19"/>
    </row>
    <row r="149" spans="1:7" ht="84">
      <c r="A149" s="91" t="s">
        <v>284</v>
      </c>
      <c r="B149" s="92" t="s">
        <v>28</v>
      </c>
      <c r="C149" s="93" t="s">
        <v>285</v>
      </c>
      <c r="D149" s="96">
        <v>0</v>
      </c>
      <c r="E149" s="96">
        <v>-1305.43</v>
      </c>
      <c r="F149" s="97">
        <v>0</v>
      </c>
      <c r="G149" s="19"/>
    </row>
    <row r="150" spans="1:7" ht="180">
      <c r="A150" s="91" t="s">
        <v>286</v>
      </c>
      <c r="B150" s="92" t="s">
        <v>28</v>
      </c>
      <c r="C150" s="93" t="s">
        <v>287</v>
      </c>
      <c r="D150" s="96">
        <v>0</v>
      </c>
      <c r="E150" s="96">
        <v>-192</v>
      </c>
      <c r="F150" s="97">
        <v>0</v>
      </c>
      <c r="G150" s="19"/>
    </row>
    <row r="151" spans="1:7" ht="12" customHeight="1">
      <c r="A151" s="20"/>
      <c r="B151" s="21"/>
      <c r="C151" s="21"/>
      <c r="D151" s="21"/>
      <c r="E151" s="21"/>
      <c r="F151" s="21"/>
      <c r="G151" s="20"/>
    </row>
    <row r="152" spans="1:7" ht="33.950000000000003" customHeight="1">
      <c r="A152" s="39"/>
      <c r="B152" s="40"/>
      <c r="C152" s="40"/>
      <c r="D152" s="40"/>
      <c r="E152" s="40"/>
      <c r="F152" s="40"/>
      <c r="G152" s="22"/>
    </row>
  </sheetData>
  <mergeCells count="12">
    <mergeCell ref="F15:F16"/>
    <mergeCell ref="A152:F152"/>
    <mergeCell ref="A15:A16"/>
    <mergeCell ref="B15:B16"/>
    <mergeCell ref="C15:C16"/>
    <mergeCell ref="D15:D16"/>
    <mergeCell ref="E15:E16"/>
    <mergeCell ref="A2:D2"/>
    <mergeCell ref="A4:D4"/>
    <mergeCell ref="B6:D6"/>
    <mergeCell ref="B7:D7"/>
    <mergeCell ref="A11:F11"/>
  </mergeCells>
  <pageMargins left="0.62992125984251968" right="0.31496062992125984" top="0.43307086614173229" bottom="0.59055118110236227" header="0.39370078740157483" footer="0.23622047244094491"/>
  <pageSetup paperSize="9" scale="65" fitToHeight="1000" orientation="portrait" r:id="rId1"/>
  <headerFooter>
    <oddFooter>&amp;R&amp;P</oddFooter>
    <evenFooter>&amp;L&amp;D</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H189"/>
  <sheetViews>
    <sheetView showGridLines="0" zoomScaleNormal="100" zoomScaleSheetLayoutView="100" workbookViewId="0">
      <selection activeCell="D6" sqref="D6:F187"/>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8" width="14.140625" style="1" customWidth="1"/>
    <col min="9" max="16384" width="9.140625" style="1"/>
  </cols>
  <sheetData>
    <row r="1" spans="1:8" ht="15" customHeight="1">
      <c r="A1" s="35" t="s">
        <v>288</v>
      </c>
      <c r="B1" s="36"/>
      <c r="C1" s="36"/>
      <c r="D1" s="36"/>
      <c r="E1" s="36"/>
      <c r="F1" s="36"/>
      <c r="G1" s="2"/>
      <c r="H1" s="2"/>
    </row>
    <row r="2" spans="1:8" ht="9" customHeight="1">
      <c r="A2" s="23"/>
      <c r="B2" s="23"/>
      <c r="C2" s="23"/>
      <c r="D2" s="5"/>
      <c r="E2" s="5"/>
      <c r="F2" s="24" t="s">
        <v>289</v>
      </c>
      <c r="G2" s="4"/>
      <c r="H2" s="4"/>
    </row>
    <row r="3" spans="1:8" ht="27" customHeight="1">
      <c r="A3" s="43" t="s">
        <v>21</v>
      </c>
      <c r="B3" s="45" t="s">
        <v>22</v>
      </c>
      <c r="C3" s="45" t="s">
        <v>290</v>
      </c>
      <c r="D3" s="37" t="s">
        <v>24</v>
      </c>
      <c r="E3" s="37" t="s">
        <v>25</v>
      </c>
      <c r="F3" s="37" t="s">
        <v>26</v>
      </c>
      <c r="G3" s="41"/>
      <c r="H3" s="3"/>
    </row>
    <row r="4" spans="1:8" ht="45" customHeight="1">
      <c r="A4" s="44"/>
      <c r="B4" s="46"/>
      <c r="C4" s="46"/>
      <c r="D4" s="38"/>
      <c r="E4" s="38"/>
      <c r="F4" s="38"/>
      <c r="G4" s="42"/>
      <c r="H4" s="9"/>
    </row>
    <row r="5" spans="1:8" ht="15.75" customHeight="1">
      <c r="A5" s="8">
        <v>1</v>
      </c>
      <c r="B5" s="10">
        <v>2</v>
      </c>
      <c r="C5" s="10">
        <v>3</v>
      </c>
      <c r="D5" s="10">
        <v>4</v>
      </c>
      <c r="E5" s="10">
        <v>5</v>
      </c>
      <c r="F5" s="10">
        <v>6</v>
      </c>
      <c r="G5" s="3"/>
      <c r="H5" s="11"/>
    </row>
    <row r="6" spans="1:8" ht="24">
      <c r="A6" s="25" t="s">
        <v>291</v>
      </c>
      <c r="B6" s="13" t="s">
        <v>292</v>
      </c>
      <c r="C6" s="14" t="s">
        <v>29</v>
      </c>
      <c r="D6" s="98">
        <f>SUM(D7:D186)</f>
        <v>3487201372.1700001</v>
      </c>
      <c r="E6" s="98">
        <f>SUM(E7:E186)</f>
        <v>1841539977.8700006</v>
      </c>
      <c r="F6" s="99">
        <f>D6-E6</f>
        <v>1645661394.2999995</v>
      </c>
      <c r="G6" s="15"/>
      <c r="H6" s="15"/>
    </row>
    <row r="7" spans="1:8" ht="24">
      <c r="A7" s="26" t="s">
        <v>293</v>
      </c>
      <c r="B7" s="17" t="s">
        <v>292</v>
      </c>
      <c r="C7" s="18" t="s">
        <v>294</v>
      </c>
      <c r="D7" s="100">
        <v>3355600</v>
      </c>
      <c r="E7" s="100">
        <v>1622184.68</v>
      </c>
      <c r="F7" s="101">
        <v>1733415.32</v>
      </c>
      <c r="G7" s="19"/>
      <c r="H7" s="19"/>
    </row>
    <row r="8" spans="1:8" ht="36">
      <c r="A8" s="26" t="s">
        <v>295</v>
      </c>
      <c r="B8" s="17" t="s">
        <v>292</v>
      </c>
      <c r="C8" s="18" t="s">
        <v>296</v>
      </c>
      <c r="D8" s="100">
        <v>289400</v>
      </c>
      <c r="E8" s="100">
        <v>102500</v>
      </c>
      <c r="F8" s="101">
        <v>186900</v>
      </c>
      <c r="G8" s="19"/>
      <c r="H8" s="19"/>
    </row>
    <row r="9" spans="1:8" ht="36">
      <c r="A9" s="26" t="s">
        <v>297</v>
      </c>
      <c r="B9" s="17" t="s">
        <v>292</v>
      </c>
      <c r="C9" s="18" t="s">
        <v>298</v>
      </c>
      <c r="D9" s="100">
        <v>731000</v>
      </c>
      <c r="E9" s="100">
        <v>373132.75</v>
      </c>
      <c r="F9" s="101">
        <v>357867.25</v>
      </c>
      <c r="G9" s="19"/>
      <c r="H9" s="19"/>
    </row>
    <row r="10" spans="1:8" ht="24">
      <c r="A10" s="26" t="s">
        <v>293</v>
      </c>
      <c r="B10" s="17" t="s">
        <v>292</v>
      </c>
      <c r="C10" s="18" t="s">
        <v>299</v>
      </c>
      <c r="D10" s="100">
        <v>197740650</v>
      </c>
      <c r="E10" s="100">
        <v>92086432.849999994</v>
      </c>
      <c r="F10" s="101">
        <v>105654217.15000001</v>
      </c>
      <c r="G10" s="19"/>
      <c r="H10" s="19"/>
    </row>
    <row r="11" spans="1:8" ht="36">
      <c r="A11" s="26" t="s">
        <v>295</v>
      </c>
      <c r="B11" s="17" t="s">
        <v>292</v>
      </c>
      <c r="C11" s="18" t="s">
        <v>300</v>
      </c>
      <c r="D11" s="100">
        <v>2253300</v>
      </c>
      <c r="E11" s="100">
        <v>524642.6</v>
      </c>
      <c r="F11" s="101">
        <v>1728657.4</v>
      </c>
      <c r="G11" s="19"/>
      <c r="H11" s="19"/>
    </row>
    <row r="12" spans="1:8" ht="36">
      <c r="A12" s="26" t="s">
        <v>297</v>
      </c>
      <c r="B12" s="17" t="s">
        <v>292</v>
      </c>
      <c r="C12" s="18" t="s">
        <v>301</v>
      </c>
      <c r="D12" s="100">
        <v>28995920</v>
      </c>
      <c r="E12" s="100">
        <v>28366850.859999999</v>
      </c>
      <c r="F12" s="101">
        <v>629069.14</v>
      </c>
      <c r="G12" s="19"/>
      <c r="H12" s="19"/>
    </row>
    <row r="13" spans="1:8" ht="24">
      <c r="A13" s="26" t="s">
        <v>302</v>
      </c>
      <c r="B13" s="17" t="s">
        <v>292</v>
      </c>
      <c r="C13" s="18" t="s">
        <v>303</v>
      </c>
      <c r="D13" s="100">
        <v>7038000</v>
      </c>
      <c r="E13" s="100">
        <v>1873101.04</v>
      </c>
      <c r="F13" s="101">
        <v>5164898.96</v>
      </c>
      <c r="G13" s="19"/>
      <c r="H13" s="19"/>
    </row>
    <row r="14" spans="1:8">
      <c r="A14" s="26" t="s">
        <v>304</v>
      </c>
      <c r="B14" s="17" t="s">
        <v>292</v>
      </c>
      <c r="C14" s="18" t="s">
        <v>305</v>
      </c>
      <c r="D14" s="100">
        <v>18235630</v>
      </c>
      <c r="E14" s="100">
        <v>5644098.7400000002</v>
      </c>
      <c r="F14" s="101">
        <v>12591531.26</v>
      </c>
      <c r="G14" s="19"/>
      <c r="H14" s="19"/>
    </row>
    <row r="15" spans="1:8">
      <c r="A15" s="26" t="s">
        <v>306</v>
      </c>
      <c r="B15" s="17" t="s">
        <v>292</v>
      </c>
      <c r="C15" s="18" t="s">
        <v>307</v>
      </c>
      <c r="D15" s="100">
        <v>16012600</v>
      </c>
      <c r="E15" s="100">
        <v>8940441.2899999991</v>
      </c>
      <c r="F15" s="101">
        <v>7072158.71</v>
      </c>
      <c r="G15" s="19"/>
      <c r="H15" s="19"/>
    </row>
    <row r="16" spans="1:8" ht="24">
      <c r="A16" s="26" t="s">
        <v>308</v>
      </c>
      <c r="B16" s="17" t="s">
        <v>292</v>
      </c>
      <c r="C16" s="18" t="s">
        <v>309</v>
      </c>
      <c r="D16" s="100">
        <v>1237200</v>
      </c>
      <c r="E16" s="100">
        <v>1105982</v>
      </c>
      <c r="F16" s="101">
        <v>131218</v>
      </c>
      <c r="G16" s="19"/>
      <c r="H16" s="19"/>
    </row>
    <row r="17" spans="1:8">
      <c r="A17" s="26" t="s">
        <v>310</v>
      </c>
      <c r="B17" s="17" t="s">
        <v>292</v>
      </c>
      <c r="C17" s="18" t="s">
        <v>311</v>
      </c>
      <c r="D17" s="100">
        <v>301900</v>
      </c>
      <c r="E17" s="100">
        <v>129121.75</v>
      </c>
      <c r="F17" s="101">
        <v>172778.25</v>
      </c>
      <c r="G17" s="19"/>
      <c r="H17" s="19"/>
    </row>
    <row r="18" spans="1:8">
      <c r="A18" s="26" t="s">
        <v>312</v>
      </c>
      <c r="B18" s="17" t="s">
        <v>292</v>
      </c>
      <c r="C18" s="18" t="s">
        <v>313</v>
      </c>
      <c r="D18" s="100">
        <v>66000</v>
      </c>
      <c r="E18" s="100">
        <v>8408.81</v>
      </c>
      <c r="F18" s="101">
        <v>57591.19</v>
      </c>
      <c r="G18" s="19"/>
      <c r="H18" s="19"/>
    </row>
    <row r="19" spans="1:8" ht="24">
      <c r="A19" s="26" t="s">
        <v>293</v>
      </c>
      <c r="B19" s="17" t="s">
        <v>292</v>
      </c>
      <c r="C19" s="18" t="s">
        <v>314</v>
      </c>
      <c r="D19" s="100">
        <v>44751100</v>
      </c>
      <c r="E19" s="100">
        <v>21004434.969999999</v>
      </c>
      <c r="F19" s="101">
        <v>23746665.030000001</v>
      </c>
      <c r="G19" s="19"/>
      <c r="H19" s="19"/>
    </row>
    <row r="20" spans="1:8" ht="36">
      <c r="A20" s="26" t="s">
        <v>295</v>
      </c>
      <c r="B20" s="17" t="s">
        <v>292</v>
      </c>
      <c r="C20" s="18" t="s">
        <v>315</v>
      </c>
      <c r="D20" s="100">
        <v>230100</v>
      </c>
      <c r="E20" s="100">
        <v>350</v>
      </c>
      <c r="F20" s="101">
        <v>229750</v>
      </c>
      <c r="G20" s="19"/>
      <c r="H20" s="19"/>
    </row>
    <row r="21" spans="1:8" ht="36">
      <c r="A21" s="26" t="s">
        <v>297</v>
      </c>
      <c r="B21" s="17" t="s">
        <v>292</v>
      </c>
      <c r="C21" s="18" t="s">
        <v>316</v>
      </c>
      <c r="D21" s="100">
        <v>7878500</v>
      </c>
      <c r="E21" s="100">
        <v>5591006.9000000004</v>
      </c>
      <c r="F21" s="101">
        <v>2287493.1</v>
      </c>
      <c r="G21" s="19"/>
      <c r="H21" s="19"/>
    </row>
    <row r="22" spans="1:8" ht="24">
      <c r="A22" s="26" t="s">
        <v>302</v>
      </c>
      <c r="B22" s="17" t="s">
        <v>292</v>
      </c>
      <c r="C22" s="18" t="s">
        <v>317</v>
      </c>
      <c r="D22" s="100">
        <v>4640300</v>
      </c>
      <c r="E22" s="100">
        <v>1065160.6100000001</v>
      </c>
      <c r="F22" s="101">
        <v>3575139.39</v>
      </c>
      <c r="G22" s="19"/>
      <c r="H22" s="19"/>
    </row>
    <row r="23" spans="1:8">
      <c r="A23" s="26" t="s">
        <v>304</v>
      </c>
      <c r="B23" s="17" t="s">
        <v>292</v>
      </c>
      <c r="C23" s="18" t="s">
        <v>318</v>
      </c>
      <c r="D23" s="100">
        <v>1684400</v>
      </c>
      <c r="E23" s="100">
        <v>185478.62</v>
      </c>
      <c r="F23" s="101">
        <v>1498921.38</v>
      </c>
      <c r="G23" s="19"/>
      <c r="H23" s="19"/>
    </row>
    <row r="24" spans="1:8">
      <c r="A24" s="26" t="s">
        <v>310</v>
      </c>
      <c r="B24" s="17" t="s">
        <v>292</v>
      </c>
      <c r="C24" s="18" t="s">
        <v>319</v>
      </c>
      <c r="D24" s="100">
        <v>11600</v>
      </c>
      <c r="E24" s="100">
        <v>0</v>
      </c>
      <c r="F24" s="101">
        <v>11600</v>
      </c>
      <c r="G24" s="19"/>
      <c r="H24" s="19"/>
    </row>
    <row r="25" spans="1:8">
      <c r="A25" s="26" t="s">
        <v>320</v>
      </c>
      <c r="B25" s="17" t="s">
        <v>292</v>
      </c>
      <c r="C25" s="18" t="s">
        <v>321</v>
      </c>
      <c r="D25" s="100">
        <v>4961600</v>
      </c>
      <c r="E25" s="100">
        <v>0</v>
      </c>
      <c r="F25" s="101">
        <v>4961600</v>
      </c>
      <c r="G25" s="19"/>
      <c r="H25" s="19"/>
    </row>
    <row r="26" spans="1:8">
      <c r="A26" s="26" t="s">
        <v>322</v>
      </c>
      <c r="B26" s="17" t="s">
        <v>292</v>
      </c>
      <c r="C26" s="18" t="s">
        <v>323</v>
      </c>
      <c r="D26" s="100">
        <v>4189200</v>
      </c>
      <c r="E26" s="100">
        <v>1760239.72</v>
      </c>
      <c r="F26" s="101">
        <v>2428960.2799999998</v>
      </c>
      <c r="G26" s="19"/>
      <c r="H26" s="19"/>
    </row>
    <row r="27" spans="1:8" ht="36">
      <c r="A27" s="26" t="s">
        <v>324</v>
      </c>
      <c r="B27" s="17" t="s">
        <v>292</v>
      </c>
      <c r="C27" s="18" t="s">
        <v>325</v>
      </c>
      <c r="D27" s="100">
        <v>746800</v>
      </c>
      <c r="E27" s="100">
        <v>634843.46</v>
      </c>
      <c r="F27" s="101">
        <v>111956.54</v>
      </c>
      <c r="G27" s="19"/>
      <c r="H27" s="19"/>
    </row>
    <row r="28" spans="1:8" ht="24">
      <c r="A28" s="26" t="s">
        <v>293</v>
      </c>
      <c r="B28" s="17" t="s">
        <v>292</v>
      </c>
      <c r="C28" s="18" t="s">
        <v>326</v>
      </c>
      <c r="D28" s="100">
        <v>12010620</v>
      </c>
      <c r="E28" s="100">
        <v>5306304.82</v>
      </c>
      <c r="F28" s="101">
        <v>6704315.1799999997</v>
      </c>
      <c r="G28" s="19"/>
      <c r="H28" s="19"/>
    </row>
    <row r="29" spans="1:8" ht="36">
      <c r="A29" s="26" t="s">
        <v>295</v>
      </c>
      <c r="B29" s="17" t="s">
        <v>292</v>
      </c>
      <c r="C29" s="18" t="s">
        <v>327</v>
      </c>
      <c r="D29" s="100">
        <v>137100</v>
      </c>
      <c r="E29" s="100">
        <v>37062.69</v>
      </c>
      <c r="F29" s="101">
        <v>100037.31</v>
      </c>
      <c r="G29" s="19"/>
      <c r="H29" s="19"/>
    </row>
    <row r="30" spans="1:8" ht="36">
      <c r="A30" s="26" t="s">
        <v>297</v>
      </c>
      <c r="B30" s="17" t="s">
        <v>292</v>
      </c>
      <c r="C30" s="18" t="s">
        <v>328</v>
      </c>
      <c r="D30" s="100">
        <v>2442980</v>
      </c>
      <c r="E30" s="100">
        <v>1628696.18</v>
      </c>
      <c r="F30" s="101">
        <v>814283.82</v>
      </c>
      <c r="G30" s="19"/>
      <c r="H30" s="19"/>
    </row>
    <row r="31" spans="1:8" ht="24">
      <c r="A31" s="26" t="s">
        <v>302</v>
      </c>
      <c r="B31" s="17" t="s">
        <v>292</v>
      </c>
      <c r="C31" s="18" t="s">
        <v>329</v>
      </c>
      <c r="D31" s="100">
        <v>1271300</v>
      </c>
      <c r="E31" s="100">
        <v>355141.61</v>
      </c>
      <c r="F31" s="101">
        <v>916158.39</v>
      </c>
      <c r="G31" s="19"/>
      <c r="H31" s="19"/>
    </row>
    <row r="32" spans="1:8">
      <c r="A32" s="26" t="s">
        <v>304</v>
      </c>
      <c r="B32" s="17" t="s">
        <v>292</v>
      </c>
      <c r="C32" s="18" t="s">
        <v>330</v>
      </c>
      <c r="D32" s="100">
        <v>3333400</v>
      </c>
      <c r="E32" s="100">
        <v>1763807.28</v>
      </c>
      <c r="F32" s="101">
        <v>1569592.72</v>
      </c>
      <c r="G32" s="19"/>
      <c r="H32" s="19"/>
    </row>
    <row r="33" spans="1:8">
      <c r="A33" s="26" t="s">
        <v>306</v>
      </c>
      <c r="B33" s="17" t="s">
        <v>292</v>
      </c>
      <c r="C33" s="18" t="s">
        <v>331</v>
      </c>
      <c r="D33" s="100">
        <v>452800</v>
      </c>
      <c r="E33" s="100">
        <v>346841.69</v>
      </c>
      <c r="F33" s="101">
        <v>105958.31</v>
      </c>
      <c r="G33" s="19"/>
      <c r="H33" s="19"/>
    </row>
    <row r="34" spans="1:8" ht="24">
      <c r="A34" s="26" t="s">
        <v>308</v>
      </c>
      <c r="B34" s="17" t="s">
        <v>292</v>
      </c>
      <c r="C34" s="18" t="s">
        <v>332</v>
      </c>
      <c r="D34" s="100">
        <v>108700</v>
      </c>
      <c r="E34" s="100">
        <v>107905.03</v>
      </c>
      <c r="F34" s="101">
        <v>794.97</v>
      </c>
      <c r="G34" s="19"/>
      <c r="H34" s="19"/>
    </row>
    <row r="35" spans="1:8" ht="24">
      <c r="A35" s="26" t="s">
        <v>333</v>
      </c>
      <c r="B35" s="17" t="s">
        <v>292</v>
      </c>
      <c r="C35" s="18" t="s">
        <v>334</v>
      </c>
      <c r="D35" s="100">
        <v>50000</v>
      </c>
      <c r="E35" s="100">
        <v>20188</v>
      </c>
      <c r="F35" s="101">
        <v>29812</v>
      </c>
      <c r="G35" s="19"/>
      <c r="H35" s="19"/>
    </row>
    <row r="36" spans="1:8">
      <c r="A36" s="26" t="s">
        <v>310</v>
      </c>
      <c r="B36" s="17" t="s">
        <v>292</v>
      </c>
      <c r="C36" s="18" t="s">
        <v>335</v>
      </c>
      <c r="D36" s="100">
        <v>28500</v>
      </c>
      <c r="E36" s="100">
        <v>0</v>
      </c>
      <c r="F36" s="101">
        <v>28500</v>
      </c>
      <c r="G36" s="19"/>
      <c r="H36" s="19"/>
    </row>
    <row r="37" spans="1:8">
      <c r="A37" s="26" t="s">
        <v>312</v>
      </c>
      <c r="B37" s="17" t="s">
        <v>292</v>
      </c>
      <c r="C37" s="18" t="s">
        <v>336</v>
      </c>
      <c r="D37" s="100">
        <v>3000</v>
      </c>
      <c r="E37" s="100">
        <v>0</v>
      </c>
      <c r="F37" s="101">
        <v>3000</v>
      </c>
      <c r="G37" s="19"/>
      <c r="H37" s="19"/>
    </row>
    <row r="38" spans="1:8">
      <c r="A38" s="26" t="s">
        <v>322</v>
      </c>
      <c r="B38" s="17" t="s">
        <v>292</v>
      </c>
      <c r="C38" s="18" t="s">
        <v>337</v>
      </c>
      <c r="D38" s="100">
        <v>6134100</v>
      </c>
      <c r="E38" s="100">
        <v>2627158.0299999998</v>
      </c>
      <c r="F38" s="101">
        <v>3506941.97</v>
      </c>
      <c r="G38" s="19"/>
      <c r="H38" s="19"/>
    </row>
    <row r="39" spans="1:8" ht="24">
      <c r="A39" s="26" t="s">
        <v>338</v>
      </c>
      <c r="B39" s="17" t="s">
        <v>292</v>
      </c>
      <c r="C39" s="18" t="s">
        <v>339</v>
      </c>
      <c r="D39" s="100">
        <v>5000</v>
      </c>
      <c r="E39" s="100">
        <v>158.06</v>
      </c>
      <c r="F39" s="101">
        <v>4841.9399999999996</v>
      </c>
      <c r="G39" s="19"/>
      <c r="H39" s="19"/>
    </row>
    <row r="40" spans="1:8" ht="36">
      <c r="A40" s="26" t="s">
        <v>324</v>
      </c>
      <c r="B40" s="17" t="s">
        <v>292</v>
      </c>
      <c r="C40" s="18" t="s">
        <v>340</v>
      </c>
      <c r="D40" s="100">
        <v>913900</v>
      </c>
      <c r="E40" s="100">
        <v>686529.57</v>
      </c>
      <c r="F40" s="101">
        <v>227370.43</v>
      </c>
      <c r="G40" s="19"/>
      <c r="H40" s="19"/>
    </row>
    <row r="41" spans="1:8" ht="24">
      <c r="A41" s="26" t="s">
        <v>302</v>
      </c>
      <c r="B41" s="17" t="s">
        <v>292</v>
      </c>
      <c r="C41" s="18" t="s">
        <v>341</v>
      </c>
      <c r="D41" s="100">
        <v>866600</v>
      </c>
      <c r="E41" s="100">
        <v>340943.72</v>
      </c>
      <c r="F41" s="101">
        <v>525656.28</v>
      </c>
      <c r="G41" s="19"/>
      <c r="H41" s="19"/>
    </row>
    <row r="42" spans="1:8">
      <c r="A42" s="26" t="s">
        <v>304</v>
      </c>
      <c r="B42" s="17" t="s">
        <v>292</v>
      </c>
      <c r="C42" s="18" t="s">
        <v>342</v>
      </c>
      <c r="D42" s="100">
        <v>1550000</v>
      </c>
      <c r="E42" s="100">
        <v>311499.08</v>
      </c>
      <c r="F42" s="101">
        <v>1238500.92</v>
      </c>
      <c r="G42" s="19"/>
      <c r="H42" s="19"/>
    </row>
    <row r="43" spans="1:8">
      <c r="A43" s="26" t="s">
        <v>306</v>
      </c>
      <c r="B43" s="17" t="s">
        <v>292</v>
      </c>
      <c r="C43" s="18" t="s">
        <v>343</v>
      </c>
      <c r="D43" s="100">
        <v>671700</v>
      </c>
      <c r="E43" s="100">
        <v>235350.57</v>
      </c>
      <c r="F43" s="101">
        <v>436349.43</v>
      </c>
      <c r="G43" s="19"/>
      <c r="H43" s="19"/>
    </row>
    <row r="44" spans="1:8" ht="24">
      <c r="A44" s="26" t="s">
        <v>308</v>
      </c>
      <c r="B44" s="17" t="s">
        <v>292</v>
      </c>
      <c r="C44" s="18" t="s">
        <v>344</v>
      </c>
      <c r="D44" s="100">
        <v>147400</v>
      </c>
      <c r="E44" s="100">
        <v>0</v>
      </c>
      <c r="F44" s="101">
        <v>147400</v>
      </c>
      <c r="G44" s="19"/>
      <c r="H44" s="19"/>
    </row>
    <row r="45" spans="1:8">
      <c r="A45" s="26" t="s">
        <v>345</v>
      </c>
      <c r="B45" s="17" t="s">
        <v>292</v>
      </c>
      <c r="C45" s="18" t="s">
        <v>346</v>
      </c>
      <c r="D45" s="100">
        <v>57600</v>
      </c>
      <c r="E45" s="100">
        <v>0</v>
      </c>
      <c r="F45" s="101">
        <v>57600</v>
      </c>
      <c r="G45" s="19"/>
      <c r="H45" s="19"/>
    </row>
    <row r="46" spans="1:8" ht="48">
      <c r="A46" s="26" t="s">
        <v>347</v>
      </c>
      <c r="B46" s="17" t="s">
        <v>292</v>
      </c>
      <c r="C46" s="18" t="s">
        <v>348</v>
      </c>
      <c r="D46" s="100">
        <v>550300</v>
      </c>
      <c r="E46" s="100">
        <v>194920.61</v>
      </c>
      <c r="F46" s="101">
        <v>355379.39</v>
      </c>
      <c r="G46" s="19"/>
      <c r="H46" s="19"/>
    </row>
    <row r="47" spans="1:8">
      <c r="A47" s="26" t="s">
        <v>310</v>
      </c>
      <c r="B47" s="17" t="s">
        <v>292</v>
      </c>
      <c r="C47" s="18" t="s">
        <v>349</v>
      </c>
      <c r="D47" s="100">
        <v>7700</v>
      </c>
      <c r="E47" s="100">
        <v>2618</v>
      </c>
      <c r="F47" s="101">
        <v>5082</v>
      </c>
      <c r="G47" s="19"/>
      <c r="H47" s="19"/>
    </row>
    <row r="48" spans="1:8">
      <c r="A48" s="26" t="s">
        <v>312</v>
      </c>
      <c r="B48" s="17" t="s">
        <v>292</v>
      </c>
      <c r="C48" s="18" t="s">
        <v>350</v>
      </c>
      <c r="D48" s="100">
        <v>16800</v>
      </c>
      <c r="E48" s="100">
        <v>161.37</v>
      </c>
      <c r="F48" s="101">
        <v>16638.63</v>
      </c>
      <c r="G48" s="19"/>
      <c r="H48" s="19"/>
    </row>
    <row r="49" spans="1:8" ht="48">
      <c r="A49" s="26" t="s">
        <v>351</v>
      </c>
      <c r="B49" s="17" t="s">
        <v>292</v>
      </c>
      <c r="C49" s="18" t="s">
        <v>352</v>
      </c>
      <c r="D49" s="100">
        <v>7982000</v>
      </c>
      <c r="E49" s="100">
        <v>3966555.17</v>
      </c>
      <c r="F49" s="101">
        <v>4015444.83</v>
      </c>
      <c r="G49" s="19"/>
      <c r="H49" s="19"/>
    </row>
    <row r="50" spans="1:8" ht="24">
      <c r="A50" s="26" t="s">
        <v>353</v>
      </c>
      <c r="B50" s="17" t="s">
        <v>292</v>
      </c>
      <c r="C50" s="18" t="s">
        <v>354</v>
      </c>
      <c r="D50" s="100">
        <v>35010300</v>
      </c>
      <c r="E50" s="100">
        <v>9467700</v>
      </c>
      <c r="F50" s="101">
        <v>25542600</v>
      </c>
      <c r="G50" s="19"/>
      <c r="H50" s="19"/>
    </row>
    <row r="51" spans="1:8" ht="48">
      <c r="A51" s="26" t="s">
        <v>347</v>
      </c>
      <c r="B51" s="17" t="s">
        <v>292</v>
      </c>
      <c r="C51" s="18" t="s">
        <v>355</v>
      </c>
      <c r="D51" s="100">
        <v>44156000</v>
      </c>
      <c r="E51" s="100">
        <v>19046082.98</v>
      </c>
      <c r="F51" s="101">
        <v>25109917.02</v>
      </c>
      <c r="G51" s="19"/>
      <c r="H51" s="19"/>
    </row>
    <row r="52" spans="1:8">
      <c r="A52" s="26" t="s">
        <v>322</v>
      </c>
      <c r="B52" s="17" t="s">
        <v>292</v>
      </c>
      <c r="C52" s="18" t="s">
        <v>356</v>
      </c>
      <c r="D52" s="100">
        <v>62554500</v>
      </c>
      <c r="E52" s="100">
        <v>29695427.640000001</v>
      </c>
      <c r="F52" s="101">
        <v>32859072.359999999</v>
      </c>
      <c r="G52" s="19"/>
      <c r="H52" s="19"/>
    </row>
    <row r="53" spans="1:8" ht="24">
      <c r="A53" s="26" t="s">
        <v>338</v>
      </c>
      <c r="B53" s="17" t="s">
        <v>292</v>
      </c>
      <c r="C53" s="18" t="s">
        <v>357</v>
      </c>
      <c r="D53" s="100">
        <v>75400</v>
      </c>
      <c r="E53" s="100">
        <v>4240.3</v>
      </c>
      <c r="F53" s="101">
        <v>71159.7</v>
      </c>
      <c r="G53" s="19"/>
      <c r="H53" s="19"/>
    </row>
    <row r="54" spans="1:8" ht="36">
      <c r="A54" s="26" t="s">
        <v>324</v>
      </c>
      <c r="B54" s="17" t="s">
        <v>292</v>
      </c>
      <c r="C54" s="18" t="s">
        <v>358</v>
      </c>
      <c r="D54" s="100">
        <v>10715000</v>
      </c>
      <c r="E54" s="100">
        <v>8870596.1999999993</v>
      </c>
      <c r="F54" s="101">
        <v>1844403.8</v>
      </c>
      <c r="G54" s="19"/>
      <c r="H54" s="19"/>
    </row>
    <row r="55" spans="1:8" ht="24">
      <c r="A55" s="26" t="s">
        <v>293</v>
      </c>
      <c r="B55" s="17" t="s">
        <v>292</v>
      </c>
      <c r="C55" s="18" t="s">
        <v>359</v>
      </c>
      <c r="D55" s="100">
        <v>11286900</v>
      </c>
      <c r="E55" s="100">
        <v>6006890.7000000002</v>
      </c>
      <c r="F55" s="101">
        <v>5280009.3</v>
      </c>
      <c r="G55" s="19"/>
      <c r="H55" s="19"/>
    </row>
    <row r="56" spans="1:8" ht="36">
      <c r="A56" s="26" t="s">
        <v>295</v>
      </c>
      <c r="B56" s="17" t="s">
        <v>292</v>
      </c>
      <c r="C56" s="18" t="s">
        <v>360</v>
      </c>
      <c r="D56" s="100">
        <v>104000</v>
      </c>
      <c r="E56" s="100">
        <v>0</v>
      </c>
      <c r="F56" s="101">
        <v>104000</v>
      </c>
      <c r="G56" s="19"/>
      <c r="H56" s="19"/>
    </row>
    <row r="57" spans="1:8" ht="36">
      <c r="A57" s="26" t="s">
        <v>297</v>
      </c>
      <c r="B57" s="17" t="s">
        <v>292</v>
      </c>
      <c r="C57" s="18" t="s">
        <v>361</v>
      </c>
      <c r="D57" s="100">
        <v>2249000</v>
      </c>
      <c r="E57" s="100">
        <v>1658357.78</v>
      </c>
      <c r="F57" s="101">
        <v>590642.22</v>
      </c>
      <c r="G57" s="19"/>
      <c r="H57" s="19"/>
    </row>
    <row r="58" spans="1:8" ht="24">
      <c r="A58" s="26" t="s">
        <v>302</v>
      </c>
      <c r="B58" s="17" t="s">
        <v>292</v>
      </c>
      <c r="C58" s="18" t="s">
        <v>362</v>
      </c>
      <c r="D58" s="100">
        <v>3711600</v>
      </c>
      <c r="E58" s="100">
        <v>892681.96</v>
      </c>
      <c r="F58" s="101">
        <v>2818918.04</v>
      </c>
      <c r="G58" s="19"/>
      <c r="H58" s="19"/>
    </row>
    <row r="59" spans="1:8" ht="24">
      <c r="A59" s="26" t="s">
        <v>353</v>
      </c>
      <c r="B59" s="17" t="s">
        <v>292</v>
      </c>
      <c r="C59" s="18" t="s">
        <v>363</v>
      </c>
      <c r="D59" s="100">
        <v>44499800</v>
      </c>
      <c r="E59" s="100">
        <v>8500.51</v>
      </c>
      <c r="F59" s="101">
        <v>44491299.490000002</v>
      </c>
      <c r="G59" s="19"/>
      <c r="H59" s="19"/>
    </row>
    <row r="60" spans="1:8">
      <c r="A60" s="26" t="s">
        <v>304</v>
      </c>
      <c r="B60" s="17" t="s">
        <v>292</v>
      </c>
      <c r="C60" s="18" t="s">
        <v>364</v>
      </c>
      <c r="D60" s="100">
        <v>6891800</v>
      </c>
      <c r="E60" s="100">
        <v>2895621.99</v>
      </c>
      <c r="F60" s="101">
        <v>3996178.01</v>
      </c>
      <c r="G60" s="19"/>
      <c r="H60" s="19"/>
    </row>
    <row r="61" spans="1:8">
      <c r="A61" s="26" t="s">
        <v>306</v>
      </c>
      <c r="B61" s="17" t="s">
        <v>292</v>
      </c>
      <c r="C61" s="18" t="s">
        <v>365</v>
      </c>
      <c r="D61" s="100">
        <v>9371800</v>
      </c>
      <c r="E61" s="100">
        <v>6005226.3200000003</v>
      </c>
      <c r="F61" s="101">
        <v>3366573.68</v>
      </c>
      <c r="G61" s="19"/>
      <c r="H61" s="19"/>
    </row>
    <row r="62" spans="1:8" ht="24">
      <c r="A62" s="26" t="s">
        <v>366</v>
      </c>
      <c r="B62" s="17" t="s">
        <v>292</v>
      </c>
      <c r="C62" s="18" t="s">
        <v>367</v>
      </c>
      <c r="D62" s="100">
        <v>150000</v>
      </c>
      <c r="E62" s="100">
        <v>55719</v>
      </c>
      <c r="F62" s="101">
        <v>94281</v>
      </c>
      <c r="G62" s="19"/>
      <c r="H62" s="19"/>
    </row>
    <row r="63" spans="1:8" ht="48">
      <c r="A63" s="26" t="s">
        <v>351</v>
      </c>
      <c r="B63" s="17" t="s">
        <v>292</v>
      </c>
      <c r="C63" s="18" t="s">
        <v>368</v>
      </c>
      <c r="D63" s="100">
        <v>13073000</v>
      </c>
      <c r="E63" s="100">
        <v>5696250</v>
      </c>
      <c r="F63" s="101">
        <v>7376750</v>
      </c>
      <c r="G63" s="19"/>
      <c r="H63" s="19"/>
    </row>
    <row r="64" spans="1:8">
      <c r="A64" s="26" t="s">
        <v>369</v>
      </c>
      <c r="B64" s="17" t="s">
        <v>292</v>
      </c>
      <c r="C64" s="18" t="s">
        <v>370</v>
      </c>
      <c r="D64" s="100">
        <v>11213643</v>
      </c>
      <c r="E64" s="100">
        <v>126018.74</v>
      </c>
      <c r="F64" s="101">
        <v>11087624.26</v>
      </c>
      <c r="G64" s="19"/>
      <c r="H64" s="19"/>
    </row>
    <row r="65" spans="1:8" ht="48">
      <c r="A65" s="26" t="s">
        <v>347</v>
      </c>
      <c r="B65" s="17" t="s">
        <v>292</v>
      </c>
      <c r="C65" s="18" t="s">
        <v>371</v>
      </c>
      <c r="D65" s="100">
        <v>6614900</v>
      </c>
      <c r="E65" s="100">
        <v>2272756</v>
      </c>
      <c r="F65" s="101">
        <v>4342144</v>
      </c>
      <c r="G65" s="19"/>
      <c r="H65" s="19"/>
    </row>
    <row r="66" spans="1:8" ht="24">
      <c r="A66" s="26" t="s">
        <v>372</v>
      </c>
      <c r="B66" s="17" t="s">
        <v>292</v>
      </c>
      <c r="C66" s="18" t="s">
        <v>373</v>
      </c>
      <c r="D66" s="100">
        <v>140000</v>
      </c>
      <c r="E66" s="100">
        <v>75093</v>
      </c>
      <c r="F66" s="101">
        <v>64907</v>
      </c>
      <c r="G66" s="19"/>
      <c r="H66" s="19"/>
    </row>
    <row r="67" spans="1:8">
      <c r="A67" s="26" t="s">
        <v>310</v>
      </c>
      <c r="B67" s="17" t="s">
        <v>292</v>
      </c>
      <c r="C67" s="18" t="s">
        <v>374</v>
      </c>
      <c r="D67" s="100">
        <v>135400</v>
      </c>
      <c r="E67" s="100">
        <v>22421</v>
      </c>
      <c r="F67" s="101">
        <v>112979</v>
      </c>
      <c r="G67" s="19"/>
      <c r="H67" s="19"/>
    </row>
    <row r="68" spans="1:8">
      <c r="A68" s="26" t="s">
        <v>312</v>
      </c>
      <c r="B68" s="17" t="s">
        <v>292</v>
      </c>
      <c r="C68" s="18" t="s">
        <v>375</v>
      </c>
      <c r="D68" s="100">
        <v>221000</v>
      </c>
      <c r="E68" s="100">
        <v>97935.62</v>
      </c>
      <c r="F68" s="101">
        <v>123064.38</v>
      </c>
      <c r="G68" s="19"/>
      <c r="H68" s="19"/>
    </row>
    <row r="69" spans="1:8" ht="24">
      <c r="A69" s="26" t="s">
        <v>353</v>
      </c>
      <c r="B69" s="17" t="s">
        <v>292</v>
      </c>
      <c r="C69" s="18" t="s">
        <v>376</v>
      </c>
      <c r="D69" s="100">
        <v>24165300</v>
      </c>
      <c r="E69" s="100">
        <v>2647641.88</v>
      </c>
      <c r="F69" s="101">
        <v>21517658.120000001</v>
      </c>
      <c r="G69" s="19"/>
      <c r="H69" s="19"/>
    </row>
    <row r="70" spans="1:8" ht="48">
      <c r="A70" s="26" t="s">
        <v>347</v>
      </c>
      <c r="B70" s="17" t="s">
        <v>292</v>
      </c>
      <c r="C70" s="18" t="s">
        <v>377</v>
      </c>
      <c r="D70" s="100">
        <v>30437000</v>
      </c>
      <c r="E70" s="100">
        <v>9764118.2400000002</v>
      </c>
      <c r="F70" s="101">
        <v>20672881.760000002</v>
      </c>
      <c r="G70" s="19"/>
      <c r="H70" s="19"/>
    </row>
    <row r="71" spans="1:8" ht="48">
      <c r="A71" s="26" t="s">
        <v>347</v>
      </c>
      <c r="B71" s="17" t="s">
        <v>292</v>
      </c>
      <c r="C71" s="18" t="s">
        <v>378</v>
      </c>
      <c r="D71" s="100">
        <v>486997900</v>
      </c>
      <c r="E71" s="100">
        <v>453683157.88999999</v>
      </c>
      <c r="F71" s="101">
        <v>33314742.109999999</v>
      </c>
      <c r="G71" s="19"/>
      <c r="H71" s="19"/>
    </row>
    <row r="72" spans="1:8" ht="24">
      <c r="A72" s="26" t="s">
        <v>353</v>
      </c>
      <c r="B72" s="17" t="s">
        <v>292</v>
      </c>
      <c r="C72" s="18" t="s">
        <v>379</v>
      </c>
      <c r="D72" s="100">
        <v>44235800</v>
      </c>
      <c r="E72" s="100">
        <v>9007029.8300000001</v>
      </c>
      <c r="F72" s="101">
        <v>35228770.170000002</v>
      </c>
      <c r="G72" s="19"/>
      <c r="H72" s="19"/>
    </row>
    <row r="73" spans="1:8" ht="48">
      <c r="A73" s="26" t="s">
        <v>347</v>
      </c>
      <c r="B73" s="17" t="s">
        <v>292</v>
      </c>
      <c r="C73" s="18" t="s">
        <v>380</v>
      </c>
      <c r="D73" s="100">
        <v>129972000</v>
      </c>
      <c r="E73" s="100">
        <v>58771524.880000003</v>
      </c>
      <c r="F73" s="101">
        <v>71200475.120000005</v>
      </c>
      <c r="G73" s="19"/>
      <c r="H73" s="19"/>
    </row>
    <row r="74" spans="1:8">
      <c r="A74" s="26" t="s">
        <v>322</v>
      </c>
      <c r="B74" s="17" t="s">
        <v>292</v>
      </c>
      <c r="C74" s="18" t="s">
        <v>381</v>
      </c>
      <c r="D74" s="100">
        <v>294563100</v>
      </c>
      <c r="E74" s="100">
        <v>132872467.52</v>
      </c>
      <c r="F74" s="101">
        <v>161690632.47999999</v>
      </c>
      <c r="G74" s="19"/>
      <c r="H74" s="19"/>
    </row>
    <row r="75" spans="1:8" ht="24">
      <c r="A75" s="26" t="s">
        <v>338</v>
      </c>
      <c r="B75" s="17" t="s">
        <v>292</v>
      </c>
      <c r="C75" s="18" t="s">
        <v>382</v>
      </c>
      <c r="D75" s="100">
        <v>279430</v>
      </c>
      <c r="E75" s="100">
        <v>263718.51</v>
      </c>
      <c r="F75" s="101">
        <v>15711.49</v>
      </c>
      <c r="G75" s="19"/>
      <c r="H75" s="19"/>
    </row>
    <row r="76" spans="1:8" ht="36">
      <c r="A76" s="26" t="s">
        <v>324</v>
      </c>
      <c r="B76" s="17" t="s">
        <v>292</v>
      </c>
      <c r="C76" s="18" t="s">
        <v>383</v>
      </c>
      <c r="D76" s="100">
        <v>43479630</v>
      </c>
      <c r="E76" s="100">
        <v>35883192.899999999</v>
      </c>
      <c r="F76" s="101">
        <v>7596437.0999999996</v>
      </c>
      <c r="G76" s="19"/>
      <c r="H76" s="19"/>
    </row>
    <row r="77" spans="1:8" ht="24">
      <c r="A77" s="26" t="s">
        <v>302</v>
      </c>
      <c r="B77" s="17" t="s">
        <v>292</v>
      </c>
      <c r="C77" s="18" t="s">
        <v>384</v>
      </c>
      <c r="D77" s="100">
        <v>1881367</v>
      </c>
      <c r="E77" s="100">
        <v>459503.92</v>
      </c>
      <c r="F77" s="101">
        <v>1421863.08</v>
      </c>
      <c r="G77" s="19"/>
      <c r="H77" s="19"/>
    </row>
    <row r="78" spans="1:8">
      <c r="A78" s="26" t="s">
        <v>304</v>
      </c>
      <c r="B78" s="17" t="s">
        <v>292</v>
      </c>
      <c r="C78" s="18" t="s">
        <v>385</v>
      </c>
      <c r="D78" s="100">
        <v>124953753</v>
      </c>
      <c r="E78" s="100">
        <v>40138032.189999998</v>
      </c>
      <c r="F78" s="101">
        <v>84815720.810000002</v>
      </c>
      <c r="G78" s="19"/>
      <c r="H78" s="19"/>
    </row>
    <row r="79" spans="1:8">
      <c r="A79" s="26" t="s">
        <v>306</v>
      </c>
      <c r="B79" s="17" t="s">
        <v>292</v>
      </c>
      <c r="C79" s="18" t="s">
        <v>386</v>
      </c>
      <c r="D79" s="100">
        <v>54299820</v>
      </c>
      <c r="E79" s="100">
        <v>41906633.700000003</v>
      </c>
      <c r="F79" s="101">
        <v>12393186.300000001</v>
      </c>
      <c r="G79" s="19"/>
      <c r="H79" s="19"/>
    </row>
    <row r="80" spans="1:8" ht="36">
      <c r="A80" s="26" t="s">
        <v>387</v>
      </c>
      <c r="B80" s="17" t="s">
        <v>292</v>
      </c>
      <c r="C80" s="18" t="s">
        <v>388</v>
      </c>
      <c r="D80" s="100">
        <v>146900</v>
      </c>
      <c r="E80" s="100">
        <v>0</v>
      </c>
      <c r="F80" s="101">
        <v>146900</v>
      </c>
      <c r="G80" s="19"/>
      <c r="H80" s="19"/>
    </row>
    <row r="81" spans="1:8">
      <c r="A81" s="26" t="s">
        <v>310</v>
      </c>
      <c r="B81" s="17" t="s">
        <v>292</v>
      </c>
      <c r="C81" s="18" t="s">
        <v>389</v>
      </c>
      <c r="D81" s="100">
        <v>10000</v>
      </c>
      <c r="E81" s="100">
        <v>0</v>
      </c>
      <c r="F81" s="101">
        <v>10000</v>
      </c>
      <c r="G81" s="19"/>
      <c r="H81" s="19"/>
    </row>
    <row r="82" spans="1:8">
      <c r="A82" s="26" t="s">
        <v>312</v>
      </c>
      <c r="B82" s="17" t="s">
        <v>292</v>
      </c>
      <c r="C82" s="18" t="s">
        <v>390</v>
      </c>
      <c r="D82" s="100">
        <v>341900</v>
      </c>
      <c r="E82" s="100">
        <v>134860.29</v>
      </c>
      <c r="F82" s="101">
        <v>207039.71</v>
      </c>
      <c r="G82" s="19"/>
      <c r="H82" s="19"/>
    </row>
    <row r="83" spans="1:8">
      <c r="A83" s="26" t="s">
        <v>322</v>
      </c>
      <c r="B83" s="17" t="s">
        <v>292</v>
      </c>
      <c r="C83" s="18" t="s">
        <v>391</v>
      </c>
      <c r="D83" s="100">
        <v>17208800</v>
      </c>
      <c r="E83" s="100">
        <v>8996302.5700000003</v>
      </c>
      <c r="F83" s="101">
        <v>8212497.4299999997</v>
      </c>
      <c r="G83" s="19"/>
      <c r="H83" s="19"/>
    </row>
    <row r="84" spans="1:8" ht="24">
      <c r="A84" s="26" t="s">
        <v>338</v>
      </c>
      <c r="B84" s="17" t="s">
        <v>292</v>
      </c>
      <c r="C84" s="18" t="s">
        <v>392</v>
      </c>
      <c r="D84" s="100">
        <v>420</v>
      </c>
      <c r="E84" s="100">
        <v>0</v>
      </c>
      <c r="F84" s="101">
        <v>420</v>
      </c>
      <c r="G84" s="19"/>
      <c r="H84" s="19"/>
    </row>
    <row r="85" spans="1:8" ht="36">
      <c r="A85" s="26" t="s">
        <v>324</v>
      </c>
      <c r="B85" s="17" t="s">
        <v>292</v>
      </c>
      <c r="C85" s="18" t="s">
        <v>393</v>
      </c>
      <c r="D85" s="100">
        <v>2257420</v>
      </c>
      <c r="E85" s="100">
        <v>2103931.02</v>
      </c>
      <c r="F85" s="101">
        <v>153488.98000000001</v>
      </c>
      <c r="G85" s="19"/>
      <c r="H85" s="19"/>
    </row>
    <row r="86" spans="1:8" ht="24">
      <c r="A86" s="26" t="s">
        <v>302</v>
      </c>
      <c r="B86" s="17" t="s">
        <v>292</v>
      </c>
      <c r="C86" s="18" t="s">
        <v>394</v>
      </c>
      <c r="D86" s="100">
        <v>130650</v>
      </c>
      <c r="E86" s="100">
        <v>31990</v>
      </c>
      <c r="F86" s="101">
        <v>98660</v>
      </c>
      <c r="G86" s="19"/>
      <c r="H86" s="19"/>
    </row>
    <row r="87" spans="1:8" ht="24">
      <c r="A87" s="26" t="s">
        <v>353</v>
      </c>
      <c r="B87" s="17" t="s">
        <v>292</v>
      </c>
      <c r="C87" s="18" t="s">
        <v>395</v>
      </c>
      <c r="D87" s="100">
        <v>10608300</v>
      </c>
      <c r="E87" s="100">
        <v>3865641.42</v>
      </c>
      <c r="F87" s="101">
        <v>6742658.5800000001</v>
      </c>
      <c r="G87" s="19"/>
      <c r="H87" s="19"/>
    </row>
    <row r="88" spans="1:8">
      <c r="A88" s="26" t="s">
        <v>304</v>
      </c>
      <c r="B88" s="17" t="s">
        <v>292</v>
      </c>
      <c r="C88" s="18" t="s">
        <v>396</v>
      </c>
      <c r="D88" s="100">
        <v>7197400</v>
      </c>
      <c r="E88" s="100">
        <v>2198181.4500000002</v>
      </c>
      <c r="F88" s="101">
        <v>4999218.55</v>
      </c>
      <c r="G88" s="19"/>
      <c r="H88" s="19"/>
    </row>
    <row r="89" spans="1:8">
      <c r="A89" s="26" t="s">
        <v>306</v>
      </c>
      <c r="B89" s="17" t="s">
        <v>292</v>
      </c>
      <c r="C89" s="18" t="s">
        <v>397</v>
      </c>
      <c r="D89" s="100">
        <v>3161150</v>
      </c>
      <c r="E89" s="100">
        <v>2973194.94</v>
      </c>
      <c r="F89" s="101">
        <v>187955.06</v>
      </c>
      <c r="G89" s="19"/>
      <c r="H89" s="19"/>
    </row>
    <row r="90" spans="1:8" ht="24">
      <c r="A90" s="26" t="s">
        <v>308</v>
      </c>
      <c r="B90" s="17" t="s">
        <v>292</v>
      </c>
      <c r="C90" s="18" t="s">
        <v>398</v>
      </c>
      <c r="D90" s="100">
        <v>430000</v>
      </c>
      <c r="E90" s="100">
        <v>104621</v>
      </c>
      <c r="F90" s="101">
        <v>325379</v>
      </c>
      <c r="G90" s="19"/>
      <c r="H90" s="19"/>
    </row>
    <row r="91" spans="1:8" ht="48">
      <c r="A91" s="26" t="s">
        <v>351</v>
      </c>
      <c r="B91" s="17" t="s">
        <v>292</v>
      </c>
      <c r="C91" s="18" t="s">
        <v>399</v>
      </c>
      <c r="D91" s="100">
        <v>374353000</v>
      </c>
      <c r="E91" s="100">
        <v>208418656</v>
      </c>
      <c r="F91" s="101">
        <v>165934344</v>
      </c>
      <c r="G91" s="19"/>
      <c r="H91" s="19"/>
    </row>
    <row r="92" spans="1:8">
      <c r="A92" s="26" t="s">
        <v>369</v>
      </c>
      <c r="B92" s="17" t="s">
        <v>292</v>
      </c>
      <c r="C92" s="18" t="s">
        <v>400</v>
      </c>
      <c r="D92" s="100">
        <v>21733558</v>
      </c>
      <c r="E92" s="100">
        <v>9888851.8300000001</v>
      </c>
      <c r="F92" s="101">
        <v>11844706.17</v>
      </c>
      <c r="G92" s="19"/>
      <c r="H92" s="19"/>
    </row>
    <row r="93" spans="1:8">
      <c r="A93" s="26" t="s">
        <v>312</v>
      </c>
      <c r="B93" s="17" t="s">
        <v>292</v>
      </c>
      <c r="C93" s="18" t="s">
        <v>401</v>
      </c>
      <c r="D93" s="100">
        <v>5000</v>
      </c>
      <c r="E93" s="100">
        <v>0</v>
      </c>
      <c r="F93" s="101">
        <v>5000</v>
      </c>
      <c r="G93" s="19"/>
      <c r="H93" s="19"/>
    </row>
    <row r="94" spans="1:8" ht="48">
      <c r="A94" s="26" t="s">
        <v>351</v>
      </c>
      <c r="B94" s="17" t="s">
        <v>292</v>
      </c>
      <c r="C94" s="18" t="s">
        <v>402</v>
      </c>
      <c r="D94" s="100">
        <v>219265000</v>
      </c>
      <c r="E94" s="100">
        <v>105096479</v>
      </c>
      <c r="F94" s="101">
        <v>114168521</v>
      </c>
      <c r="G94" s="19"/>
      <c r="H94" s="19"/>
    </row>
    <row r="95" spans="1:8">
      <c r="A95" s="26" t="s">
        <v>369</v>
      </c>
      <c r="B95" s="17" t="s">
        <v>292</v>
      </c>
      <c r="C95" s="18" t="s">
        <v>403</v>
      </c>
      <c r="D95" s="100">
        <v>9865000</v>
      </c>
      <c r="E95" s="100">
        <v>182079.5</v>
      </c>
      <c r="F95" s="101">
        <v>9682920.5</v>
      </c>
      <c r="G95" s="19"/>
      <c r="H95" s="19"/>
    </row>
    <row r="96" spans="1:8" ht="48">
      <c r="A96" s="26" t="s">
        <v>351</v>
      </c>
      <c r="B96" s="17" t="s">
        <v>292</v>
      </c>
      <c r="C96" s="18" t="s">
        <v>404</v>
      </c>
      <c r="D96" s="100">
        <v>90403000</v>
      </c>
      <c r="E96" s="100">
        <v>49557925</v>
      </c>
      <c r="F96" s="101">
        <v>40845075</v>
      </c>
      <c r="G96" s="19"/>
      <c r="H96" s="19"/>
    </row>
    <row r="97" spans="1:8">
      <c r="A97" s="26" t="s">
        <v>369</v>
      </c>
      <c r="B97" s="17" t="s">
        <v>292</v>
      </c>
      <c r="C97" s="18" t="s">
        <v>405</v>
      </c>
      <c r="D97" s="100">
        <v>3552000</v>
      </c>
      <c r="E97" s="100">
        <v>1631482.19</v>
      </c>
      <c r="F97" s="101">
        <v>1920517.81</v>
      </c>
      <c r="G97" s="19"/>
      <c r="H97" s="19"/>
    </row>
    <row r="98" spans="1:8">
      <c r="A98" s="26" t="s">
        <v>322</v>
      </c>
      <c r="B98" s="17" t="s">
        <v>292</v>
      </c>
      <c r="C98" s="18" t="s">
        <v>406</v>
      </c>
      <c r="D98" s="100">
        <v>8431155</v>
      </c>
      <c r="E98" s="100">
        <v>4068966.85</v>
      </c>
      <c r="F98" s="101">
        <v>4362188.1500000004</v>
      </c>
      <c r="G98" s="19"/>
      <c r="H98" s="19"/>
    </row>
    <row r="99" spans="1:8" ht="24">
      <c r="A99" s="26" t="s">
        <v>338</v>
      </c>
      <c r="B99" s="17" t="s">
        <v>292</v>
      </c>
      <c r="C99" s="18" t="s">
        <v>407</v>
      </c>
      <c r="D99" s="100">
        <v>68800</v>
      </c>
      <c r="E99" s="100">
        <v>31350</v>
      </c>
      <c r="F99" s="101">
        <v>37450</v>
      </c>
      <c r="G99" s="19"/>
      <c r="H99" s="19"/>
    </row>
    <row r="100" spans="1:8" ht="36">
      <c r="A100" s="26" t="s">
        <v>324</v>
      </c>
      <c r="B100" s="17" t="s">
        <v>292</v>
      </c>
      <c r="C100" s="18" t="s">
        <v>408</v>
      </c>
      <c r="D100" s="100">
        <v>2169610</v>
      </c>
      <c r="E100" s="100">
        <v>1059969.8500000001</v>
      </c>
      <c r="F100" s="101">
        <v>1109640.1499999999</v>
      </c>
      <c r="G100" s="19"/>
      <c r="H100" s="19"/>
    </row>
    <row r="101" spans="1:8" ht="24">
      <c r="A101" s="26" t="s">
        <v>302</v>
      </c>
      <c r="B101" s="17" t="s">
        <v>292</v>
      </c>
      <c r="C101" s="18" t="s">
        <v>409</v>
      </c>
      <c r="D101" s="100">
        <v>652700</v>
      </c>
      <c r="E101" s="100">
        <v>104262.55</v>
      </c>
      <c r="F101" s="101">
        <v>548437.44999999995</v>
      </c>
      <c r="G101" s="19"/>
      <c r="H101" s="19"/>
    </row>
    <row r="102" spans="1:8" ht="24">
      <c r="A102" s="26" t="s">
        <v>353</v>
      </c>
      <c r="B102" s="17" t="s">
        <v>292</v>
      </c>
      <c r="C102" s="18" t="s">
        <v>410</v>
      </c>
      <c r="D102" s="100">
        <v>6250400</v>
      </c>
      <c r="E102" s="100">
        <v>0</v>
      </c>
      <c r="F102" s="101">
        <v>6250400</v>
      </c>
      <c r="G102" s="19"/>
      <c r="H102" s="19"/>
    </row>
    <row r="103" spans="1:8">
      <c r="A103" s="26" t="s">
        <v>304</v>
      </c>
      <c r="B103" s="17" t="s">
        <v>292</v>
      </c>
      <c r="C103" s="18" t="s">
        <v>411</v>
      </c>
      <c r="D103" s="100">
        <v>7713540</v>
      </c>
      <c r="E103" s="100">
        <v>1377779.13</v>
      </c>
      <c r="F103" s="101">
        <v>6335760.8700000001</v>
      </c>
      <c r="G103" s="19"/>
      <c r="H103" s="19"/>
    </row>
    <row r="104" spans="1:8">
      <c r="A104" s="26" t="s">
        <v>306</v>
      </c>
      <c r="B104" s="17" t="s">
        <v>292</v>
      </c>
      <c r="C104" s="18" t="s">
        <v>412</v>
      </c>
      <c r="D104" s="100">
        <v>5405500</v>
      </c>
      <c r="E104" s="100">
        <v>3484358.92</v>
      </c>
      <c r="F104" s="101">
        <v>1921141.08</v>
      </c>
      <c r="G104" s="19"/>
      <c r="H104" s="19"/>
    </row>
    <row r="105" spans="1:8">
      <c r="A105" s="26" t="s">
        <v>413</v>
      </c>
      <c r="B105" s="17" t="s">
        <v>292</v>
      </c>
      <c r="C105" s="18" t="s">
        <v>414</v>
      </c>
      <c r="D105" s="100">
        <v>342000</v>
      </c>
      <c r="E105" s="100">
        <v>171000</v>
      </c>
      <c r="F105" s="101">
        <v>171000</v>
      </c>
      <c r="G105" s="19"/>
      <c r="H105" s="19"/>
    </row>
    <row r="106" spans="1:8">
      <c r="A106" s="26" t="s">
        <v>369</v>
      </c>
      <c r="B106" s="17" t="s">
        <v>292</v>
      </c>
      <c r="C106" s="18" t="s">
        <v>415</v>
      </c>
      <c r="D106" s="100">
        <v>1396000</v>
      </c>
      <c r="E106" s="100">
        <v>77500</v>
      </c>
      <c r="F106" s="101">
        <v>1318500</v>
      </c>
      <c r="G106" s="19"/>
      <c r="H106" s="19"/>
    </row>
    <row r="107" spans="1:8">
      <c r="A107" s="26" t="s">
        <v>310</v>
      </c>
      <c r="B107" s="17" t="s">
        <v>292</v>
      </c>
      <c r="C107" s="18" t="s">
        <v>416</v>
      </c>
      <c r="D107" s="100">
        <v>800</v>
      </c>
      <c r="E107" s="100">
        <v>800</v>
      </c>
      <c r="F107" s="101">
        <v>0</v>
      </c>
      <c r="G107" s="19"/>
      <c r="H107" s="19"/>
    </row>
    <row r="108" spans="1:8">
      <c r="A108" s="26" t="s">
        <v>312</v>
      </c>
      <c r="B108" s="17" t="s">
        <v>292</v>
      </c>
      <c r="C108" s="18" t="s">
        <v>417</v>
      </c>
      <c r="D108" s="100">
        <v>1200</v>
      </c>
      <c r="E108" s="100">
        <v>-1829.58</v>
      </c>
      <c r="F108" s="101">
        <v>3029.58</v>
      </c>
      <c r="G108" s="19"/>
      <c r="H108" s="19"/>
    </row>
    <row r="109" spans="1:8">
      <c r="A109" s="26" t="s">
        <v>322</v>
      </c>
      <c r="B109" s="17" t="s">
        <v>292</v>
      </c>
      <c r="C109" s="18" t="s">
        <v>418</v>
      </c>
      <c r="D109" s="100">
        <v>23607600</v>
      </c>
      <c r="E109" s="100">
        <v>10909987.42</v>
      </c>
      <c r="F109" s="101">
        <v>12697612.58</v>
      </c>
      <c r="G109" s="19"/>
      <c r="H109" s="19"/>
    </row>
    <row r="110" spans="1:8" ht="24">
      <c r="A110" s="26" t="s">
        <v>338</v>
      </c>
      <c r="B110" s="17" t="s">
        <v>292</v>
      </c>
      <c r="C110" s="18" t="s">
        <v>419</v>
      </c>
      <c r="D110" s="100">
        <v>11720</v>
      </c>
      <c r="E110" s="100">
        <v>9855</v>
      </c>
      <c r="F110" s="101">
        <v>1865</v>
      </c>
      <c r="G110" s="19"/>
      <c r="H110" s="19"/>
    </row>
    <row r="111" spans="1:8" ht="36">
      <c r="A111" s="26" t="s">
        <v>324</v>
      </c>
      <c r="B111" s="17" t="s">
        <v>292</v>
      </c>
      <c r="C111" s="18" t="s">
        <v>420</v>
      </c>
      <c r="D111" s="100">
        <v>3832100</v>
      </c>
      <c r="E111" s="100">
        <v>2983960.03</v>
      </c>
      <c r="F111" s="101">
        <v>848139.97</v>
      </c>
      <c r="G111" s="19"/>
      <c r="H111" s="19"/>
    </row>
    <row r="112" spans="1:8" ht="24">
      <c r="A112" s="26" t="s">
        <v>293</v>
      </c>
      <c r="B112" s="17" t="s">
        <v>292</v>
      </c>
      <c r="C112" s="18" t="s">
        <v>421</v>
      </c>
      <c r="D112" s="100">
        <v>28630910</v>
      </c>
      <c r="E112" s="100">
        <v>13446577.42</v>
      </c>
      <c r="F112" s="101">
        <v>15184332.58</v>
      </c>
      <c r="G112" s="19"/>
      <c r="H112" s="19"/>
    </row>
    <row r="113" spans="1:8" ht="36">
      <c r="A113" s="26" t="s">
        <v>295</v>
      </c>
      <c r="B113" s="17" t="s">
        <v>292</v>
      </c>
      <c r="C113" s="18" t="s">
        <v>422</v>
      </c>
      <c r="D113" s="100">
        <v>206600</v>
      </c>
      <c r="E113" s="100">
        <v>0</v>
      </c>
      <c r="F113" s="101">
        <v>206600</v>
      </c>
      <c r="G113" s="19"/>
      <c r="H113" s="19"/>
    </row>
    <row r="114" spans="1:8" ht="36">
      <c r="A114" s="26" t="s">
        <v>297</v>
      </c>
      <c r="B114" s="17" t="s">
        <v>292</v>
      </c>
      <c r="C114" s="18" t="s">
        <v>423</v>
      </c>
      <c r="D114" s="100">
        <v>4020610</v>
      </c>
      <c r="E114" s="100">
        <v>3960112.4</v>
      </c>
      <c r="F114" s="101">
        <v>60497.599999999999</v>
      </c>
      <c r="G114" s="19"/>
      <c r="H114" s="19"/>
    </row>
    <row r="115" spans="1:8" ht="24">
      <c r="A115" s="26" t="s">
        <v>302</v>
      </c>
      <c r="B115" s="17" t="s">
        <v>292</v>
      </c>
      <c r="C115" s="18" t="s">
        <v>424</v>
      </c>
      <c r="D115" s="100">
        <v>1950780</v>
      </c>
      <c r="E115" s="100">
        <v>523045.78</v>
      </c>
      <c r="F115" s="101">
        <v>1427734.22</v>
      </c>
      <c r="G115" s="19"/>
      <c r="H115" s="19"/>
    </row>
    <row r="116" spans="1:8">
      <c r="A116" s="26" t="s">
        <v>304</v>
      </c>
      <c r="B116" s="17" t="s">
        <v>292</v>
      </c>
      <c r="C116" s="18" t="s">
        <v>425</v>
      </c>
      <c r="D116" s="100">
        <v>6591900</v>
      </c>
      <c r="E116" s="100">
        <v>1466043.61</v>
      </c>
      <c r="F116" s="101">
        <v>5125856.3899999997</v>
      </c>
      <c r="G116" s="19"/>
      <c r="H116" s="19"/>
    </row>
    <row r="117" spans="1:8">
      <c r="A117" s="26" t="s">
        <v>306</v>
      </c>
      <c r="B117" s="17" t="s">
        <v>292</v>
      </c>
      <c r="C117" s="18" t="s">
        <v>426</v>
      </c>
      <c r="D117" s="100">
        <v>4336840</v>
      </c>
      <c r="E117" s="100">
        <v>3140358.82</v>
      </c>
      <c r="F117" s="101">
        <v>1196481.18</v>
      </c>
      <c r="G117" s="19"/>
      <c r="H117" s="19"/>
    </row>
    <row r="118" spans="1:8" ht="24">
      <c r="A118" s="26" t="s">
        <v>308</v>
      </c>
      <c r="B118" s="17" t="s">
        <v>292</v>
      </c>
      <c r="C118" s="18" t="s">
        <v>427</v>
      </c>
      <c r="D118" s="100">
        <v>69830</v>
      </c>
      <c r="E118" s="100">
        <v>33168.49</v>
      </c>
      <c r="F118" s="101">
        <v>36661.51</v>
      </c>
      <c r="G118" s="19"/>
      <c r="H118" s="19"/>
    </row>
    <row r="119" spans="1:8">
      <c r="A119" s="26" t="s">
        <v>369</v>
      </c>
      <c r="B119" s="17" t="s">
        <v>292</v>
      </c>
      <c r="C119" s="18" t="s">
        <v>428</v>
      </c>
      <c r="D119" s="100">
        <v>907200</v>
      </c>
      <c r="E119" s="100">
        <v>83383</v>
      </c>
      <c r="F119" s="101">
        <v>823817</v>
      </c>
      <c r="G119" s="19"/>
      <c r="H119" s="19"/>
    </row>
    <row r="120" spans="1:8" ht="24">
      <c r="A120" s="26" t="s">
        <v>333</v>
      </c>
      <c r="B120" s="17" t="s">
        <v>292</v>
      </c>
      <c r="C120" s="18" t="s">
        <v>429</v>
      </c>
      <c r="D120" s="100">
        <v>600</v>
      </c>
      <c r="E120" s="100">
        <v>0</v>
      </c>
      <c r="F120" s="101">
        <v>600</v>
      </c>
      <c r="G120" s="19"/>
      <c r="H120" s="19"/>
    </row>
    <row r="121" spans="1:8" ht="24">
      <c r="A121" s="26" t="s">
        <v>372</v>
      </c>
      <c r="B121" s="17" t="s">
        <v>292</v>
      </c>
      <c r="C121" s="18" t="s">
        <v>430</v>
      </c>
      <c r="D121" s="100">
        <v>837900</v>
      </c>
      <c r="E121" s="100">
        <v>423819</v>
      </c>
      <c r="F121" s="101">
        <v>414081</v>
      </c>
      <c r="G121" s="19"/>
      <c r="H121" s="19"/>
    </row>
    <row r="122" spans="1:8">
      <c r="A122" s="26" t="s">
        <v>310</v>
      </c>
      <c r="B122" s="17" t="s">
        <v>292</v>
      </c>
      <c r="C122" s="18" t="s">
        <v>431</v>
      </c>
      <c r="D122" s="100">
        <v>23000</v>
      </c>
      <c r="E122" s="100">
        <v>10004</v>
      </c>
      <c r="F122" s="101">
        <v>12996</v>
      </c>
      <c r="G122" s="19"/>
      <c r="H122" s="19"/>
    </row>
    <row r="123" spans="1:8">
      <c r="A123" s="26" t="s">
        <v>312</v>
      </c>
      <c r="B123" s="17" t="s">
        <v>292</v>
      </c>
      <c r="C123" s="18" t="s">
        <v>432</v>
      </c>
      <c r="D123" s="100">
        <v>54800</v>
      </c>
      <c r="E123" s="100">
        <v>978.75</v>
      </c>
      <c r="F123" s="101">
        <v>53821.25</v>
      </c>
      <c r="G123" s="19"/>
      <c r="H123" s="19"/>
    </row>
    <row r="124" spans="1:8">
      <c r="A124" s="26" t="s">
        <v>322</v>
      </c>
      <c r="B124" s="17" t="s">
        <v>292</v>
      </c>
      <c r="C124" s="18" t="s">
        <v>433</v>
      </c>
      <c r="D124" s="100">
        <v>39902100</v>
      </c>
      <c r="E124" s="100">
        <v>18186939.460000001</v>
      </c>
      <c r="F124" s="101">
        <v>21715160.539999999</v>
      </c>
      <c r="G124" s="19"/>
      <c r="H124" s="19"/>
    </row>
    <row r="125" spans="1:8" ht="24">
      <c r="A125" s="26" t="s">
        <v>338</v>
      </c>
      <c r="B125" s="17" t="s">
        <v>292</v>
      </c>
      <c r="C125" s="18" t="s">
        <v>434</v>
      </c>
      <c r="D125" s="100">
        <v>17500</v>
      </c>
      <c r="E125" s="100">
        <v>8729.82</v>
      </c>
      <c r="F125" s="101">
        <v>8770.18</v>
      </c>
      <c r="G125" s="19"/>
      <c r="H125" s="19"/>
    </row>
    <row r="126" spans="1:8" ht="36">
      <c r="A126" s="26" t="s">
        <v>324</v>
      </c>
      <c r="B126" s="17" t="s">
        <v>292</v>
      </c>
      <c r="C126" s="18" t="s">
        <v>435</v>
      </c>
      <c r="D126" s="100">
        <v>5757100</v>
      </c>
      <c r="E126" s="100">
        <v>4953479.84</v>
      </c>
      <c r="F126" s="101">
        <v>803620.16</v>
      </c>
      <c r="G126" s="19"/>
      <c r="H126" s="19"/>
    </row>
    <row r="127" spans="1:8" ht="24">
      <c r="A127" s="26" t="s">
        <v>302</v>
      </c>
      <c r="B127" s="17" t="s">
        <v>292</v>
      </c>
      <c r="C127" s="18" t="s">
        <v>436</v>
      </c>
      <c r="D127" s="100">
        <v>877500</v>
      </c>
      <c r="E127" s="100">
        <v>333158.49</v>
      </c>
      <c r="F127" s="101">
        <v>544341.51</v>
      </c>
      <c r="G127" s="19"/>
      <c r="H127" s="19"/>
    </row>
    <row r="128" spans="1:8" ht="24">
      <c r="A128" s="26" t="s">
        <v>353</v>
      </c>
      <c r="B128" s="17" t="s">
        <v>292</v>
      </c>
      <c r="C128" s="18" t="s">
        <v>437</v>
      </c>
      <c r="D128" s="100">
        <v>11592000</v>
      </c>
      <c r="E128" s="100">
        <v>2315621.2599999998</v>
      </c>
      <c r="F128" s="101">
        <v>9276378.7400000002</v>
      </c>
      <c r="G128" s="19"/>
      <c r="H128" s="19"/>
    </row>
    <row r="129" spans="1:8">
      <c r="A129" s="26" t="s">
        <v>304</v>
      </c>
      <c r="B129" s="17" t="s">
        <v>292</v>
      </c>
      <c r="C129" s="18" t="s">
        <v>438</v>
      </c>
      <c r="D129" s="100">
        <v>2348400</v>
      </c>
      <c r="E129" s="100">
        <v>748648.39</v>
      </c>
      <c r="F129" s="101">
        <v>1599751.61</v>
      </c>
      <c r="G129" s="19"/>
      <c r="H129" s="19"/>
    </row>
    <row r="130" spans="1:8">
      <c r="A130" s="26" t="s">
        <v>306</v>
      </c>
      <c r="B130" s="17" t="s">
        <v>292</v>
      </c>
      <c r="C130" s="18" t="s">
        <v>439</v>
      </c>
      <c r="D130" s="100">
        <v>3700200</v>
      </c>
      <c r="E130" s="100">
        <v>2189855.7000000002</v>
      </c>
      <c r="F130" s="101">
        <v>1510344.3</v>
      </c>
      <c r="G130" s="19"/>
      <c r="H130" s="19"/>
    </row>
    <row r="131" spans="1:8" ht="48">
      <c r="A131" s="26" t="s">
        <v>351</v>
      </c>
      <c r="B131" s="17" t="s">
        <v>292</v>
      </c>
      <c r="C131" s="18" t="s">
        <v>440</v>
      </c>
      <c r="D131" s="100">
        <v>72131000</v>
      </c>
      <c r="E131" s="100">
        <v>37955450</v>
      </c>
      <c r="F131" s="101">
        <v>34175550</v>
      </c>
      <c r="G131" s="19"/>
      <c r="H131" s="19"/>
    </row>
    <row r="132" spans="1:8">
      <c r="A132" s="26" t="s">
        <v>369</v>
      </c>
      <c r="B132" s="17" t="s">
        <v>292</v>
      </c>
      <c r="C132" s="18" t="s">
        <v>441</v>
      </c>
      <c r="D132" s="100">
        <v>2443294</v>
      </c>
      <c r="E132" s="100">
        <v>2420450</v>
      </c>
      <c r="F132" s="101">
        <v>22844</v>
      </c>
      <c r="G132" s="19"/>
      <c r="H132" s="19"/>
    </row>
    <row r="133" spans="1:8" ht="48">
      <c r="A133" s="26" t="s">
        <v>347</v>
      </c>
      <c r="B133" s="17" t="s">
        <v>292</v>
      </c>
      <c r="C133" s="18" t="s">
        <v>442</v>
      </c>
      <c r="D133" s="100">
        <v>3396000</v>
      </c>
      <c r="E133" s="100">
        <v>1591923.58</v>
      </c>
      <c r="F133" s="101">
        <v>1804076.42</v>
      </c>
      <c r="G133" s="19"/>
      <c r="H133" s="19"/>
    </row>
    <row r="134" spans="1:8" ht="24">
      <c r="A134" s="26" t="s">
        <v>372</v>
      </c>
      <c r="B134" s="17" t="s">
        <v>292</v>
      </c>
      <c r="C134" s="18" t="s">
        <v>443</v>
      </c>
      <c r="D134" s="100">
        <v>12200</v>
      </c>
      <c r="E134" s="100">
        <v>2844</v>
      </c>
      <c r="F134" s="101">
        <v>9356</v>
      </c>
      <c r="G134" s="19"/>
      <c r="H134" s="19"/>
    </row>
    <row r="135" spans="1:8">
      <c r="A135" s="26" t="s">
        <v>312</v>
      </c>
      <c r="B135" s="17" t="s">
        <v>292</v>
      </c>
      <c r="C135" s="18" t="s">
        <v>444</v>
      </c>
      <c r="D135" s="100">
        <v>1000</v>
      </c>
      <c r="E135" s="100">
        <v>0</v>
      </c>
      <c r="F135" s="101">
        <v>1000</v>
      </c>
      <c r="G135" s="19"/>
      <c r="H135" s="19"/>
    </row>
    <row r="136" spans="1:8" ht="24">
      <c r="A136" s="26" t="s">
        <v>293</v>
      </c>
      <c r="B136" s="17" t="s">
        <v>292</v>
      </c>
      <c r="C136" s="18" t="s">
        <v>445</v>
      </c>
      <c r="D136" s="100">
        <v>14852000</v>
      </c>
      <c r="E136" s="100">
        <v>6641699.3700000001</v>
      </c>
      <c r="F136" s="101">
        <v>8210300.6299999999</v>
      </c>
      <c r="G136" s="19"/>
      <c r="H136" s="19"/>
    </row>
    <row r="137" spans="1:8" ht="36">
      <c r="A137" s="26" t="s">
        <v>295</v>
      </c>
      <c r="B137" s="17" t="s">
        <v>292</v>
      </c>
      <c r="C137" s="18" t="s">
        <v>446</v>
      </c>
      <c r="D137" s="100">
        <v>250600</v>
      </c>
      <c r="E137" s="100">
        <v>99947.66</v>
      </c>
      <c r="F137" s="101">
        <v>150652.34</v>
      </c>
      <c r="G137" s="19"/>
      <c r="H137" s="19"/>
    </row>
    <row r="138" spans="1:8" ht="36">
      <c r="A138" s="26" t="s">
        <v>297</v>
      </c>
      <c r="B138" s="17" t="s">
        <v>292</v>
      </c>
      <c r="C138" s="18" t="s">
        <v>447</v>
      </c>
      <c r="D138" s="100">
        <v>2392800</v>
      </c>
      <c r="E138" s="100">
        <v>1699215.41</v>
      </c>
      <c r="F138" s="101">
        <v>693584.59</v>
      </c>
      <c r="G138" s="19"/>
      <c r="H138" s="19"/>
    </row>
    <row r="139" spans="1:8" ht="24">
      <c r="A139" s="26" t="s">
        <v>302</v>
      </c>
      <c r="B139" s="17" t="s">
        <v>292</v>
      </c>
      <c r="C139" s="18" t="s">
        <v>448</v>
      </c>
      <c r="D139" s="100">
        <v>575300</v>
      </c>
      <c r="E139" s="100">
        <v>204827.13</v>
      </c>
      <c r="F139" s="101">
        <v>370472.87</v>
      </c>
      <c r="G139" s="19"/>
      <c r="H139" s="19"/>
    </row>
    <row r="140" spans="1:8">
      <c r="A140" s="26" t="s">
        <v>304</v>
      </c>
      <c r="B140" s="17" t="s">
        <v>292</v>
      </c>
      <c r="C140" s="18" t="s">
        <v>449</v>
      </c>
      <c r="D140" s="100">
        <v>1799300</v>
      </c>
      <c r="E140" s="100">
        <v>612366.89</v>
      </c>
      <c r="F140" s="101">
        <v>1186933.1100000001</v>
      </c>
      <c r="G140" s="19"/>
      <c r="H140" s="19"/>
    </row>
    <row r="141" spans="1:8">
      <c r="A141" s="26" t="s">
        <v>306</v>
      </c>
      <c r="B141" s="17" t="s">
        <v>292</v>
      </c>
      <c r="C141" s="18" t="s">
        <v>450</v>
      </c>
      <c r="D141" s="100">
        <v>856000</v>
      </c>
      <c r="E141" s="100">
        <v>644484.64</v>
      </c>
      <c r="F141" s="101">
        <v>211515.36</v>
      </c>
      <c r="G141" s="19"/>
      <c r="H141" s="19"/>
    </row>
    <row r="142" spans="1:8" ht="24">
      <c r="A142" s="26" t="s">
        <v>366</v>
      </c>
      <c r="B142" s="17" t="s">
        <v>292</v>
      </c>
      <c r="C142" s="18" t="s">
        <v>451</v>
      </c>
      <c r="D142" s="100">
        <v>296000</v>
      </c>
      <c r="E142" s="100">
        <v>154000</v>
      </c>
      <c r="F142" s="101">
        <v>142000</v>
      </c>
      <c r="G142" s="19"/>
      <c r="H142" s="19"/>
    </row>
    <row r="143" spans="1:8">
      <c r="A143" s="26" t="s">
        <v>310</v>
      </c>
      <c r="B143" s="17" t="s">
        <v>292</v>
      </c>
      <c r="C143" s="18" t="s">
        <v>452</v>
      </c>
      <c r="D143" s="100">
        <v>8300</v>
      </c>
      <c r="E143" s="100">
        <v>0</v>
      </c>
      <c r="F143" s="101">
        <v>8300</v>
      </c>
      <c r="G143" s="19"/>
      <c r="H143" s="19"/>
    </row>
    <row r="144" spans="1:8">
      <c r="A144" s="26" t="s">
        <v>312</v>
      </c>
      <c r="B144" s="17" t="s">
        <v>292</v>
      </c>
      <c r="C144" s="18" t="s">
        <v>453</v>
      </c>
      <c r="D144" s="100">
        <v>13700</v>
      </c>
      <c r="E144" s="100">
        <v>446.31</v>
      </c>
      <c r="F144" s="101">
        <v>13253.69</v>
      </c>
      <c r="G144" s="19"/>
      <c r="H144" s="19"/>
    </row>
    <row r="145" spans="1:8">
      <c r="A145" s="26" t="s">
        <v>304</v>
      </c>
      <c r="B145" s="17" t="s">
        <v>292</v>
      </c>
      <c r="C145" s="18" t="s">
        <v>454</v>
      </c>
      <c r="D145" s="100">
        <v>6092600</v>
      </c>
      <c r="E145" s="100">
        <v>3210636.37</v>
      </c>
      <c r="F145" s="101">
        <v>2881963.63</v>
      </c>
      <c r="G145" s="19"/>
      <c r="H145" s="19"/>
    </row>
    <row r="146" spans="1:8" ht="24">
      <c r="A146" s="26" t="s">
        <v>293</v>
      </c>
      <c r="B146" s="17" t="s">
        <v>292</v>
      </c>
      <c r="C146" s="18" t="s">
        <v>455</v>
      </c>
      <c r="D146" s="100">
        <v>9856200</v>
      </c>
      <c r="E146" s="100">
        <v>4135048.35</v>
      </c>
      <c r="F146" s="101">
        <v>5721151.6500000004</v>
      </c>
      <c r="G146" s="19"/>
      <c r="H146" s="19"/>
    </row>
    <row r="147" spans="1:8" ht="36">
      <c r="A147" s="26" t="s">
        <v>297</v>
      </c>
      <c r="B147" s="17" t="s">
        <v>292</v>
      </c>
      <c r="C147" s="18" t="s">
        <v>456</v>
      </c>
      <c r="D147" s="100">
        <v>1395800</v>
      </c>
      <c r="E147" s="100">
        <v>1066325.19</v>
      </c>
      <c r="F147" s="101">
        <v>329474.81</v>
      </c>
      <c r="G147" s="19"/>
      <c r="H147" s="19"/>
    </row>
    <row r="148" spans="1:8" ht="24">
      <c r="A148" s="26" t="s">
        <v>302</v>
      </c>
      <c r="B148" s="17" t="s">
        <v>292</v>
      </c>
      <c r="C148" s="18" t="s">
        <v>457</v>
      </c>
      <c r="D148" s="100">
        <v>1797200</v>
      </c>
      <c r="E148" s="100">
        <v>737465.2</v>
      </c>
      <c r="F148" s="101">
        <v>1059734.8</v>
      </c>
      <c r="G148" s="19"/>
      <c r="H148" s="19"/>
    </row>
    <row r="149" spans="1:8">
      <c r="A149" s="26" t="s">
        <v>304</v>
      </c>
      <c r="B149" s="17" t="s">
        <v>292</v>
      </c>
      <c r="C149" s="18" t="s">
        <v>458</v>
      </c>
      <c r="D149" s="100">
        <v>14786700</v>
      </c>
      <c r="E149" s="100">
        <v>12371090.5</v>
      </c>
      <c r="F149" s="101">
        <v>2415609.5</v>
      </c>
      <c r="G149" s="19"/>
      <c r="H149" s="19"/>
    </row>
    <row r="150" spans="1:8">
      <c r="A150" s="26" t="s">
        <v>306</v>
      </c>
      <c r="B150" s="17" t="s">
        <v>292</v>
      </c>
      <c r="C150" s="18" t="s">
        <v>459</v>
      </c>
      <c r="D150" s="100">
        <v>259200</v>
      </c>
      <c r="E150" s="100">
        <v>187996.87</v>
      </c>
      <c r="F150" s="101">
        <v>71203.13</v>
      </c>
      <c r="G150" s="19"/>
      <c r="H150" s="19"/>
    </row>
    <row r="151" spans="1:8" ht="36">
      <c r="A151" s="26" t="s">
        <v>460</v>
      </c>
      <c r="B151" s="17" t="s">
        <v>292</v>
      </c>
      <c r="C151" s="18" t="s">
        <v>461</v>
      </c>
      <c r="D151" s="100">
        <v>34188300</v>
      </c>
      <c r="E151" s="100">
        <v>0</v>
      </c>
      <c r="F151" s="101">
        <v>34188300</v>
      </c>
      <c r="G151" s="19"/>
      <c r="H151" s="19"/>
    </row>
    <row r="152" spans="1:8" ht="48">
      <c r="A152" s="26" t="s">
        <v>351</v>
      </c>
      <c r="B152" s="17" t="s">
        <v>292</v>
      </c>
      <c r="C152" s="18" t="s">
        <v>462</v>
      </c>
      <c r="D152" s="100">
        <v>27806000</v>
      </c>
      <c r="E152" s="100">
        <v>16850958.93</v>
      </c>
      <c r="F152" s="101">
        <v>10955041.07</v>
      </c>
      <c r="G152" s="19"/>
      <c r="H152" s="19"/>
    </row>
    <row r="153" spans="1:8">
      <c r="A153" s="26" t="s">
        <v>310</v>
      </c>
      <c r="B153" s="17" t="s">
        <v>292</v>
      </c>
      <c r="C153" s="18" t="s">
        <v>463</v>
      </c>
      <c r="D153" s="100">
        <v>10100</v>
      </c>
      <c r="E153" s="100">
        <v>2351</v>
      </c>
      <c r="F153" s="101">
        <v>7749</v>
      </c>
      <c r="G153" s="19"/>
      <c r="H153" s="19"/>
    </row>
    <row r="154" spans="1:8">
      <c r="A154" s="26" t="s">
        <v>312</v>
      </c>
      <c r="B154" s="17" t="s">
        <v>292</v>
      </c>
      <c r="C154" s="18" t="s">
        <v>464</v>
      </c>
      <c r="D154" s="100">
        <v>500</v>
      </c>
      <c r="E154" s="100">
        <v>146.94999999999999</v>
      </c>
      <c r="F154" s="101">
        <v>353.05</v>
      </c>
      <c r="G154" s="19"/>
      <c r="H154" s="19"/>
    </row>
    <row r="155" spans="1:8">
      <c r="A155" s="26" t="s">
        <v>304</v>
      </c>
      <c r="B155" s="17" t="s">
        <v>292</v>
      </c>
      <c r="C155" s="18" t="s">
        <v>465</v>
      </c>
      <c r="D155" s="100">
        <v>106528</v>
      </c>
      <c r="E155" s="100">
        <v>48659.98</v>
      </c>
      <c r="F155" s="101">
        <v>57868.02</v>
      </c>
      <c r="G155" s="19"/>
      <c r="H155" s="19"/>
    </row>
    <row r="156" spans="1:8">
      <c r="A156" s="26" t="s">
        <v>466</v>
      </c>
      <c r="B156" s="17" t="s">
        <v>292</v>
      </c>
      <c r="C156" s="18" t="s">
        <v>467</v>
      </c>
      <c r="D156" s="100">
        <v>16741500</v>
      </c>
      <c r="E156" s="100">
        <v>12378042</v>
      </c>
      <c r="F156" s="101">
        <v>4363458</v>
      </c>
      <c r="G156" s="19"/>
      <c r="H156" s="19"/>
    </row>
    <row r="157" spans="1:8" ht="48">
      <c r="A157" s="26" t="s">
        <v>351</v>
      </c>
      <c r="B157" s="17" t="s">
        <v>292</v>
      </c>
      <c r="C157" s="18" t="s">
        <v>468</v>
      </c>
      <c r="D157" s="100">
        <v>36349000</v>
      </c>
      <c r="E157" s="100">
        <v>16960400</v>
      </c>
      <c r="F157" s="101">
        <v>19388600</v>
      </c>
      <c r="G157" s="19"/>
      <c r="H157" s="19"/>
    </row>
    <row r="158" spans="1:8">
      <c r="A158" s="26" t="s">
        <v>369</v>
      </c>
      <c r="B158" s="17" t="s">
        <v>292</v>
      </c>
      <c r="C158" s="18" t="s">
        <v>469</v>
      </c>
      <c r="D158" s="100">
        <v>1446854.17</v>
      </c>
      <c r="E158" s="100">
        <v>615697.66</v>
      </c>
      <c r="F158" s="101">
        <v>831156.51</v>
      </c>
      <c r="G158" s="19"/>
      <c r="H158" s="19"/>
    </row>
    <row r="159" spans="1:8">
      <c r="A159" s="26" t="s">
        <v>322</v>
      </c>
      <c r="B159" s="17" t="s">
        <v>292</v>
      </c>
      <c r="C159" s="18" t="s">
        <v>470</v>
      </c>
      <c r="D159" s="100">
        <v>168000</v>
      </c>
      <c r="E159" s="100">
        <v>0</v>
      </c>
      <c r="F159" s="101">
        <v>168000</v>
      </c>
      <c r="G159" s="19"/>
      <c r="H159" s="19"/>
    </row>
    <row r="160" spans="1:8" ht="24">
      <c r="A160" s="26" t="s">
        <v>338</v>
      </c>
      <c r="B160" s="17" t="s">
        <v>292</v>
      </c>
      <c r="C160" s="18" t="s">
        <v>471</v>
      </c>
      <c r="D160" s="100">
        <v>48300</v>
      </c>
      <c r="E160" s="100">
        <v>0</v>
      </c>
      <c r="F160" s="101">
        <v>48300</v>
      </c>
      <c r="G160" s="19"/>
      <c r="H160" s="19"/>
    </row>
    <row r="161" spans="1:8" ht="36">
      <c r="A161" s="26" t="s">
        <v>324</v>
      </c>
      <c r="B161" s="17" t="s">
        <v>292</v>
      </c>
      <c r="C161" s="18" t="s">
        <v>472</v>
      </c>
      <c r="D161" s="100">
        <v>50700</v>
      </c>
      <c r="E161" s="100">
        <v>0</v>
      </c>
      <c r="F161" s="101">
        <v>50700</v>
      </c>
      <c r="G161" s="19"/>
      <c r="H161" s="19"/>
    </row>
    <row r="162" spans="1:8">
      <c r="A162" s="26" t="s">
        <v>304</v>
      </c>
      <c r="B162" s="17" t="s">
        <v>292</v>
      </c>
      <c r="C162" s="18" t="s">
        <v>473</v>
      </c>
      <c r="D162" s="100">
        <v>977172</v>
      </c>
      <c r="E162" s="100">
        <v>306389.24</v>
      </c>
      <c r="F162" s="101">
        <v>670782.76</v>
      </c>
      <c r="G162" s="19"/>
      <c r="H162" s="19"/>
    </row>
    <row r="163" spans="1:8">
      <c r="A163" s="26" t="s">
        <v>466</v>
      </c>
      <c r="B163" s="17" t="s">
        <v>292</v>
      </c>
      <c r="C163" s="18" t="s">
        <v>474</v>
      </c>
      <c r="D163" s="100">
        <v>40000</v>
      </c>
      <c r="E163" s="100">
        <v>0</v>
      </c>
      <c r="F163" s="101">
        <v>40000</v>
      </c>
      <c r="G163" s="19"/>
      <c r="H163" s="19"/>
    </row>
    <row r="164" spans="1:8" ht="24">
      <c r="A164" s="26" t="s">
        <v>475</v>
      </c>
      <c r="B164" s="17" t="s">
        <v>292</v>
      </c>
      <c r="C164" s="18" t="s">
        <v>476</v>
      </c>
      <c r="D164" s="100">
        <v>78119300</v>
      </c>
      <c r="E164" s="100">
        <v>32587383.57</v>
      </c>
      <c r="F164" s="101">
        <v>45531916.43</v>
      </c>
      <c r="G164" s="19"/>
      <c r="H164" s="19"/>
    </row>
    <row r="165" spans="1:8" ht="24">
      <c r="A165" s="26" t="s">
        <v>308</v>
      </c>
      <c r="B165" s="17" t="s">
        <v>292</v>
      </c>
      <c r="C165" s="18" t="s">
        <v>477</v>
      </c>
      <c r="D165" s="100">
        <v>7656600</v>
      </c>
      <c r="E165" s="100">
        <v>4222174.38</v>
      </c>
      <c r="F165" s="101">
        <v>3434425.62</v>
      </c>
      <c r="G165" s="19"/>
      <c r="H165" s="19"/>
    </row>
    <row r="166" spans="1:8" ht="24">
      <c r="A166" s="26" t="s">
        <v>478</v>
      </c>
      <c r="B166" s="17" t="s">
        <v>292</v>
      </c>
      <c r="C166" s="18" t="s">
        <v>479</v>
      </c>
      <c r="D166" s="100">
        <v>76635260</v>
      </c>
      <c r="E166" s="100">
        <v>38317578</v>
      </c>
      <c r="F166" s="101">
        <v>38317682</v>
      </c>
      <c r="G166" s="19"/>
      <c r="H166" s="19"/>
    </row>
    <row r="167" spans="1:8">
      <c r="A167" s="26" t="s">
        <v>413</v>
      </c>
      <c r="B167" s="17" t="s">
        <v>292</v>
      </c>
      <c r="C167" s="18" t="s">
        <v>480</v>
      </c>
      <c r="D167" s="100">
        <v>486600</v>
      </c>
      <c r="E167" s="100">
        <v>78470.880000000005</v>
      </c>
      <c r="F167" s="101">
        <v>408129.12</v>
      </c>
      <c r="G167" s="19"/>
      <c r="H167" s="19"/>
    </row>
    <row r="168" spans="1:8" ht="24">
      <c r="A168" s="26" t="s">
        <v>481</v>
      </c>
      <c r="B168" s="17" t="s">
        <v>292</v>
      </c>
      <c r="C168" s="18" t="s">
        <v>482</v>
      </c>
      <c r="D168" s="100">
        <v>996900</v>
      </c>
      <c r="E168" s="100">
        <v>618926.52</v>
      </c>
      <c r="F168" s="101">
        <v>377973.48</v>
      </c>
      <c r="G168" s="19"/>
      <c r="H168" s="19"/>
    </row>
    <row r="169" spans="1:8">
      <c r="A169" s="26" t="s">
        <v>304</v>
      </c>
      <c r="B169" s="17" t="s">
        <v>292</v>
      </c>
      <c r="C169" s="18" t="s">
        <v>483</v>
      </c>
      <c r="D169" s="100">
        <v>377038</v>
      </c>
      <c r="E169" s="100">
        <v>87527.88</v>
      </c>
      <c r="F169" s="101">
        <v>289510.12</v>
      </c>
      <c r="G169" s="19"/>
      <c r="H169" s="19"/>
    </row>
    <row r="170" spans="1:8" ht="24">
      <c r="A170" s="26" t="s">
        <v>475</v>
      </c>
      <c r="B170" s="17" t="s">
        <v>292</v>
      </c>
      <c r="C170" s="18" t="s">
        <v>484</v>
      </c>
      <c r="D170" s="100">
        <v>30397590</v>
      </c>
      <c r="E170" s="100">
        <v>13730265.65</v>
      </c>
      <c r="F170" s="101">
        <v>16667324.35</v>
      </c>
      <c r="G170" s="19"/>
      <c r="H170" s="19"/>
    </row>
    <row r="171" spans="1:8" ht="24">
      <c r="A171" s="26" t="s">
        <v>308</v>
      </c>
      <c r="B171" s="17" t="s">
        <v>292</v>
      </c>
      <c r="C171" s="18" t="s">
        <v>485</v>
      </c>
      <c r="D171" s="100">
        <v>63958900</v>
      </c>
      <c r="E171" s="100">
        <v>25643296.050000001</v>
      </c>
      <c r="F171" s="101">
        <v>38315603.950000003</v>
      </c>
      <c r="G171" s="19"/>
      <c r="H171" s="19"/>
    </row>
    <row r="172" spans="1:8" ht="24">
      <c r="A172" s="26" t="s">
        <v>293</v>
      </c>
      <c r="B172" s="17" t="s">
        <v>292</v>
      </c>
      <c r="C172" s="18" t="s">
        <v>486</v>
      </c>
      <c r="D172" s="100">
        <v>22436600</v>
      </c>
      <c r="E172" s="100">
        <v>10189694.08</v>
      </c>
      <c r="F172" s="101">
        <v>12246905.92</v>
      </c>
      <c r="G172" s="19"/>
      <c r="H172" s="19"/>
    </row>
    <row r="173" spans="1:8" ht="36">
      <c r="A173" s="26" t="s">
        <v>295</v>
      </c>
      <c r="B173" s="17" t="s">
        <v>292</v>
      </c>
      <c r="C173" s="18" t="s">
        <v>487</v>
      </c>
      <c r="D173" s="100">
        <v>7900</v>
      </c>
      <c r="E173" s="100">
        <v>420</v>
      </c>
      <c r="F173" s="101">
        <v>7480</v>
      </c>
      <c r="G173" s="19"/>
      <c r="H173" s="19"/>
    </row>
    <row r="174" spans="1:8" ht="36">
      <c r="A174" s="26" t="s">
        <v>297</v>
      </c>
      <c r="B174" s="17" t="s">
        <v>292</v>
      </c>
      <c r="C174" s="18" t="s">
        <v>488</v>
      </c>
      <c r="D174" s="100">
        <v>3355800</v>
      </c>
      <c r="E174" s="100">
        <v>2739206.04</v>
      </c>
      <c r="F174" s="101">
        <v>616593.96</v>
      </c>
      <c r="G174" s="19"/>
      <c r="H174" s="19"/>
    </row>
    <row r="175" spans="1:8" ht="24">
      <c r="A175" s="26" t="s">
        <v>302</v>
      </c>
      <c r="B175" s="17" t="s">
        <v>292</v>
      </c>
      <c r="C175" s="18" t="s">
        <v>489</v>
      </c>
      <c r="D175" s="100">
        <v>2395740</v>
      </c>
      <c r="E175" s="100">
        <v>354506.75</v>
      </c>
      <c r="F175" s="101">
        <v>2041233.25</v>
      </c>
      <c r="G175" s="19"/>
      <c r="H175" s="19"/>
    </row>
    <row r="176" spans="1:8">
      <c r="A176" s="26" t="s">
        <v>304</v>
      </c>
      <c r="B176" s="17" t="s">
        <v>292</v>
      </c>
      <c r="C176" s="18" t="s">
        <v>490</v>
      </c>
      <c r="D176" s="100">
        <v>8632215.2599999998</v>
      </c>
      <c r="E176" s="100">
        <v>583694.12</v>
      </c>
      <c r="F176" s="101">
        <v>8048521.1399999997</v>
      </c>
      <c r="G176" s="19"/>
      <c r="H176" s="19"/>
    </row>
    <row r="177" spans="1:8">
      <c r="A177" s="26" t="s">
        <v>306</v>
      </c>
      <c r="B177" s="17" t="s">
        <v>292</v>
      </c>
      <c r="C177" s="18" t="s">
        <v>491</v>
      </c>
      <c r="D177" s="100">
        <v>865044.74</v>
      </c>
      <c r="E177" s="100">
        <v>529292.06999999995</v>
      </c>
      <c r="F177" s="101">
        <v>335752.67</v>
      </c>
      <c r="G177" s="19"/>
      <c r="H177" s="19"/>
    </row>
    <row r="178" spans="1:8" ht="24">
      <c r="A178" s="26" t="s">
        <v>492</v>
      </c>
      <c r="B178" s="17" t="s">
        <v>292</v>
      </c>
      <c r="C178" s="18" t="s">
        <v>493</v>
      </c>
      <c r="D178" s="100">
        <v>1598400</v>
      </c>
      <c r="E178" s="100">
        <v>283125.32</v>
      </c>
      <c r="F178" s="101">
        <v>1315274.68</v>
      </c>
      <c r="G178" s="19"/>
      <c r="H178" s="19"/>
    </row>
    <row r="179" spans="1:8">
      <c r="A179" s="26" t="s">
        <v>369</v>
      </c>
      <c r="B179" s="17" t="s">
        <v>292</v>
      </c>
      <c r="C179" s="18" t="s">
        <v>494</v>
      </c>
      <c r="D179" s="100">
        <v>1903500</v>
      </c>
      <c r="E179" s="100">
        <v>613710.69999999995</v>
      </c>
      <c r="F179" s="101">
        <v>1289789.3</v>
      </c>
      <c r="G179" s="19"/>
      <c r="H179" s="19"/>
    </row>
    <row r="180" spans="1:8">
      <c r="A180" s="26" t="s">
        <v>310</v>
      </c>
      <c r="B180" s="17" t="s">
        <v>292</v>
      </c>
      <c r="C180" s="18" t="s">
        <v>495</v>
      </c>
      <c r="D180" s="100">
        <v>31700</v>
      </c>
      <c r="E180" s="100">
        <v>4839.8999999999996</v>
      </c>
      <c r="F180" s="101">
        <v>26860.1</v>
      </c>
      <c r="G180" s="19"/>
      <c r="H180" s="19"/>
    </row>
    <row r="181" spans="1:8">
      <c r="A181" s="26" t="s">
        <v>312</v>
      </c>
      <c r="B181" s="17" t="s">
        <v>292</v>
      </c>
      <c r="C181" s="18" t="s">
        <v>496</v>
      </c>
      <c r="D181" s="100">
        <v>7300</v>
      </c>
      <c r="E181" s="100">
        <v>2270.09</v>
      </c>
      <c r="F181" s="101">
        <v>5029.91</v>
      </c>
      <c r="G181" s="19"/>
      <c r="H181" s="19"/>
    </row>
    <row r="182" spans="1:8" ht="48">
      <c r="A182" s="26" t="s">
        <v>351</v>
      </c>
      <c r="B182" s="17" t="s">
        <v>292</v>
      </c>
      <c r="C182" s="18" t="s">
        <v>497</v>
      </c>
      <c r="D182" s="100">
        <v>98818000</v>
      </c>
      <c r="E182" s="100">
        <v>45044981</v>
      </c>
      <c r="F182" s="101">
        <v>53773019</v>
      </c>
      <c r="G182" s="19"/>
      <c r="H182" s="19"/>
    </row>
    <row r="183" spans="1:8">
      <c r="A183" s="26" t="s">
        <v>304</v>
      </c>
      <c r="B183" s="17" t="s">
        <v>292</v>
      </c>
      <c r="C183" s="18" t="s">
        <v>498</v>
      </c>
      <c r="D183" s="100">
        <v>720000</v>
      </c>
      <c r="E183" s="100">
        <v>104300</v>
      </c>
      <c r="F183" s="101">
        <v>615700</v>
      </c>
      <c r="G183" s="19"/>
      <c r="H183" s="19"/>
    </row>
    <row r="184" spans="1:8">
      <c r="A184" s="26" t="s">
        <v>413</v>
      </c>
      <c r="B184" s="17" t="s">
        <v>292</v>
      </c>
      <c r="C184" s="18" t="s">
        <v>499</v>
      </c>
      <c r="D184" s="100">
        <v>480000</v>
      </c>
      <c r="E184" s="100">
        <v>240000</v>
      </c>
      <c r="F184" s="101">
        <v>240000</v>
      </c>
      <c r="G184" s="19"/>
      <c r="H184" s="19"/>
    </row>
    <row r="185" spans="1:8">
      <c r="A185" s="26" t="s">
        <v>369</v>
      </c>
      <c r="B185" s="17" t="s">
        <v>292</v>
      </c>
      <c r="C185" s="18" t="s">
        <v>500</v>
      </c>
      <c r="D185" s="100">
        <v>10746000</v>
      </c>
      <c r="E185" s="100">
        <v>1172116.7</v>
      </c>
      <c r="F185" s="101">
        <v>9573883.3000000007</v>
      </c>
      <c r="G185" s="19"/>
      <c r="H185" s="19"/>
    </row>
    <row r="186" spans="1:8" ht="48">
      <c r="A186" s="26" t="s">
        <v>351</v>
      </c>
      <c r="B186" s="17" t="s">
        <v>292</v>
      </c>
      <c r="C186" s="18" t="s">
        <v>501</v>
      </c>
      <c r="D186" s="100">
        <v>11517000</v>
      </c>
      <c r="E186" s="100">
        <v>4962460</v>
      </c>
      <c r="F186" s="101">
        <v>6554540</v>
      </c>
      <c r="G186" s="19"/>
      <c r="H186" s="19"/>
    </row>
    <row r="187" spans="1:8">
      <c r="A187" s="25" t="s">
        <v>502</v>
      </c>
      <c r="B187" s="13" t="s">
        <v>503</v>
      </c>
      <c r="C187" s="14" t="s">
        <v>29</v>
      </c>
      <c r="D187" s="98">
        <f>'1. Доходы бюджета'!D18-'2. Расходы бюджета'!D6</f>
        <v>-84262078.170000076</v>
      </c>
      <c r="E187" s="98">
        <f>'1. Доходы бюджета'!E18-'2. Расходы бюджета'!E6</f>
        <v>12903777.859998465</v>
      </c>
      <c r="F187" s="99">
        <v>0</v>
      </c>
      <c r="G187" s="15"/>
      <c r="H187" s="15"/>
    </row>
    <row r="188" spans="1:8" ht="9" customHeight="1">
      <c r="A188" s="20"/>
      <c r="B188" s="21"/>
      <c r="C188" s="21"/>
      <c r="D188" s="21"/>
      <c r="E188" s="21"/>
      <c r="F188" s="21"/>
      <c r="G188" s="20"/>
      <c r="H188" s="20"/>
    </row>
    <row r="189" spans="1:8" ht="33.950000000000003" customHeight="1">
      <c r="A189" s="39"/>
      <c r="B189" s="40"/>
      <c r="C189" s="40"/>
      <c r="D189" s="40"/>
      <c r="E189" s="40"/>
      <c r="F189" s="40"/>
      <c r="G189" s="22"/>
      <c r="H189" s="20"/>
    </row>
  </sheetData>
  <mergeCells count="9">
    <mergeCell ref="G3:G4"/>
    <mergeCell ref="A189:F189"/>
    <mergeCell ref="A1:F1"/>
    <mergeCell ref="A3:A4"/>
    <mergeCell ref="B3:B4"/>
    <mergeCell ref="C3:C4"/>
    <mergeCell ref="D3:D4"/>
    <mergeCell ref="E3:E4"/>
    <mergeCell ref="F3:F4"/>
  </mergeCells>
  <pageMargins left="0.56999999999999995" right="0.3" top="0.41" bottom="0.59055118110236227" header="0.39370078740157483" footer="0.31"/>
  <pageSetup paperSize="9" scale="66" fitToHeight="1000" orientation="portrait" r:id="rId1"/>
  <headerFooter>
    <oddFooter>&amp;R&amp;P</oddFooter>
    <evenFooter>&amp;L&amp;D</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G20"/>
  <sheetViews>
    <sheetView showGridLines="0" zoomScaleNormal="100" zoomScaleSheetLayoutView="100" workbookViewId="0">
      <selection activeCell="D13" sqref="D13"/>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1" spans="1:7" ht="15" customHeight="1">
      <c r="A1" s="35" t="s">
        <v>504</v>
      </c>
      <c r="B1" s="36"/>
      <c r="C1" s="36"/>
      <c r="D1" s="36"/>
      <c r="E1" s="36"/>
      <c r="F1" s="36"/>
      <c r="G1" s="2"/>
    </row>
    <row r="2" spans="1:7" ht="9" customHeight="1">
      <c r="A2" s="23"/>
      <c r="B2" s="23"/>
      <c r="C2" s="23"/>
      <c r="D2" s="5"/>
      <c r="E2" s="5"/>
      <c r="F2" s="24" t="s">
        <v>505</v>
      </c>
      <c r="G2" s="4"/>
    </row>
    <row r="3" spans="1:7" ht="27" customHeight="1">
      <c r="A3" s="43" t="s">
        <v>21</v>
      </c>
      <c r="B3" s="45" t="s">
        <v>22</v>
      </c>
      <c r="C3" s="45" t="s">
        <v>506</v>
      </c>
      <c r="D3" s="37" t="s">
        <v>24</v>
      </c>
      <c r="E3" s="37" t="s">
        <v>25</v>
      </c>
      <c r="F3" s="37" t="s">
        <v>26</v>
      </c>
      <c r="G3" s="5"/>
    </row>
    <row r="4" spans="1:7" ht="45" customHeight="1">
      <c r="A4" s="44"/>
      <c r="B4" s="46"/>
      <c r="C4" s="46"/>
      <c r="D4" s="38"/>
      <c r="E4" s="38"/>
      <c r="F4" s="38"/>
      <c r="G4" s="9"/>
    </row>
    <row r="5" spans="1:7" ht="15.75" customHeight="1">
      <c r="A5" s="8">
        <v>1</v>
      </c>
      <c r="B5" s="10">
        <v>2</v>
      </c>
      <c r="C5" s="10">
        <v>3</v>
      </c>
      <c r="D5" s="10">
        <v>4</v>
      </c>
      <c r="E5" s="10">
        <v>5</v>
      </c>
      <c r="F5" s="10">
        <v>6</v>
      </c>
      <c r="G5" s="11"/>
    </row>
    <row r="6" spans="1:7">
      <c r="A6" s="12" t="s">
        <v>507</v>
      </c>
      <c r="B6" s="13" t="s">
        <v>508</v>
      </c>
      <c r="C6" s="14" t="s">
        <v>29</v>
      </c>
      <c r="D6" s="98">
        <f>D9</f>
        <v>84262078.170000076</v>
      </c>
      <c r="E6" s="98">
        <f>E9</f>
        <v>-12903777.859998465</v>
      </c>
      <c r="F6" s="99">
        <f>D6-E6</f>
        <v>97165856.029998541</v>
      </c>
      <c r="G6" s="15"/>
    </row>
    <row r="7" spans="1:7" ht="36">
      <c r="A7" s="12" t="s">
        <v>509</v>
      </c>
      <c r="B7" s="13" t="s">
        <v>510</v>
      </c>
      <c r="C7" s="14" t="s">
        <v>29</v>
      </c>
      <c r="D7" s="98">
        <v>0</v>
      </c>
      <c r="E7" s="98">
        <v>0</v>
      </c>
      <c r="F7" s="99">
        <v>0</v>
      </c>
      <c r="G7" s="15"/>
    </row>
    <row r="8" spans="1:7" ht="24">
      <c r="A8" s="12" t="s">
        <v>511</v>
      </c>
      <c r="B8" s="13" t="s">
        <v>512</v>
      </c>
      <c r="C8" s="14" t="s">
        <v>29</v>
      </c>
      <c r="D8" s="98">
        <v>0</v>
      </c>
      <c r="E8" s="98">
        <v>0</v>
      </c>
      <c r="F8" s="99">
        <v>0</v>
      </c>
      <c r="G8" s="15"/>
    </row>
    <row r="9" spans="1:7">
      <c r="A9" s="12" t="s">
        <v>513</v>
      </c>
      <c r="B9" s="13" t="s">
        <v>514</v>
      </c>
      <c r="C9" s="14"/>
      <c r="D9" s="98">
        <f>D10+D12</f>
        <v>84262078.170000076</v>
      </c>
      <c r="E9" s="98">
        <f>E10+E12</f>
        <v>-12903777.859998465</v>
      </c>
      <c r="F9" s="99" t="s">
        <v>523</v>
      </c>
      <c r="G9" s="15"/>
    </row>
    <row r="10" spans="1:7">
      <c r="A10" s="12" t="s">
        <v>515</v>
      </c>
      <c r="B10" s="13" t="s">
        <v>516</v>
      </c>
      <c r="C10" s="14"/>
      <c r="D10" s="98">
        <f>D11</f>
        <v>-3402939294</v>
      </c>
      <c r="E10" s="98">
        <f>E11</f>
        <v>-1854443755.7299991</v>
      </c>
      <c r="F10" s="99" t="s">
        <v>523</v>
      </c>
      <c r="G10" s="15"/>
    </row>
    <row r="11" spans="1:7">
      <c r="A11" s="16" t="s">
        <v>517</v>
      </c>
      <c r="B11" s="17" t="s">
        <v>516</v>
      </c>
      <c r="C11" s="18" t="s">
        <v>518</v>
      </c>
      <c r="D11" s="100">
        <f>-'1. Доходы бюджета'!D18</f>
        <v>-3402939294</v>
      </c>
      <c r="E11" s="100">
        <f>-'1. Доходы бюджета'!E18</f>
        <v>-1854443755.7299991</v>
      </c>
      <c r="F11" s="101" t="s">
        <v>523</v>
      </c>
      <c r="G11" s="19"/>
    </row>
    <row r="12" spans="1:7">
      <c r="A12" s="12" t="s">
        <v>519</v>
      </c>
      <c r="B12" s="13" t="s">
        <v>520</v>
      </c>
      <c r="C12" s="14"/>
      <c r="D12" s="98">
        <f>D13</f>
        <v>3487201372.1700001</v>
      </c>
      <c r="E12" s="98">
        <f>E13</f>
        <v>1841539977.8700006</v>
      </c>
      <c r="F12" s="99" t="s">
        <v>523</v>
      </c>
      <c r="G12" s="15"/>
    </row>
    <row r="13" spans="1:7">
      <c r="A13" s="16" t="s">
        <v>521</v>
      </c>
      <c r="B13" s="17" t="s">
        <v>520</v>
      </c>
      <c r="C13" s="18" t="s">
        <v>522</v>
      </c>
      <c r="D13" s="100">
        <f>'2. Расходы бюджета'!D6</f>
        <v>3487201372.1700001</v>
      </c>
      <c r="E13" s="100">
        <f>'2. Расходы бюджета'!E6</f>
        <v>1841539977.8700006</v>
      </c>
      <c r="F13" s="101" t="s">
        <v>523</v>
      </c>
      <c r="G13" s="19"/>
    </row>
    <row r="14" spans="1:7" ht="12" customHeight="1">
      <c r="A14" s="20"/>
      <c r="B14" s="21"/>
      <c r="C14" s="21"/>
      <c r="D14" s="21"/>
      <c r="E14" s="21"/>
      <c r="F14" s="21"/>
      <c r="G14" s="20"/>
    </row>
    <row r="15" spans="1:7" s="29" customFormat="1" ht="33.950000000000003" customHeight="1">
      <c r="A15" s="27" t="s">
        <v>525</v>
      </c>
      <c r="B15" s="28"/>
      <c r="D15" s="30" t="s">
        <v>526</v>
      </c>
      <c r="E15" s="28"/>
      <c r="F15" s="28"/>
      <c r="G15" s="31"/>
    </row>
    <row r="16" spans="1:7" s="32" customFormat="1"/>
    <row r="17" spans="1:4" s="32" customFormat="1" ht="43.5" customHeight="1">
      <c r="A17" s="27" t="s">
        <v>527</v>
      </c>
      <c r="B17" s="27"/>
      <c r="D17" s="33" t="s">
        <v>528</v>
      </c>
    </row>
    <row r="18" spans="1:4" s="34" customFormat="1"/>
    <row r="19" spans="1:4" s="34" customFormat="1">
      <c r="A19" s="34" t="s">
        <v>524</v>
      </c>
    </row>
    <row r="20" spans="1:4" s="34" customFormat="1"/>
  </sheetData>
  <mergeCells count="7">
    <mergeCell ref="A1:F1"/>
    <mergeCell ref="A3:A4"/>
    <mergeCell ref="B3:B4"/>
    <mergeCell ref="C3:C4"/>
    <mergeCell ref="D3:D4"/>
    <mergeCell ref="E3:E4"/>
    <mergeCell ref="F3:F4"/>
  </mergeCells>
  <pageMargins left="0.56999999999999995" right="0.23" top="0.59055118110236227" bottom="0.59055118110236227" header="0.39370078740157483" footer="0.51181102362204722"/>
  <pageSetup paperSize="9" scale="66" fitToHeight="1000" orientation="portrait" r:id="rId1"/>
  <headerFooter>
    <evenFooter>&amp;L&amp;D</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 /&gt;&#10;    &lt;string /&gt;&#10;  &lt;/DateInfo&gt;&#10;  &lt;Code&gt;DOCUMENTS_72N117&lt;/Code&gt;&#10;  &lt;DocName&gt;(0503117) Отчет об исполнении бюджета&lt;/Doc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50271F2B-F16C-4ED8-96DA-6EF43E5C0C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1. Доходы бюджета</vt:lpstr>
      <vt:lpstr>2. Расходы бюджета</vt:lpstr>
      <vt:lpstr>3. Источники финансирования</vt:lpstr>
      <vt:lpstr>'1. Доходы бюджета'!Область_печати</vt:lpstr>
      <vt:lpstr>'2. Расходы бюджета'!Область_печати</vt:lpstr>
      <vt:lpstr>'3. Источники финансирования'!Область_печати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Алибек Асет Алибекович</dc:creator>
  <cp:lastModifiedBy>Алибек Асет Алибекович</cp:lastModifiedBy>
  <cp:lastPrinted>2021-07-12T10:43:51Z</cp:lastPrinted>
  <dcterms:created xsi:type="dcterms:W3CDTF">2021-07-07T17:56:47Z</dcterms:created>
  <dcterms:modified xsi:type="dcterms:W3CDTF">2021-07-12T10:44:47Z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(0503117) Отчет об исполнении бюджета.xlsx</vt:lpwstr>
  </property>
  <property fmtid="{D5CDD505-2E9C-101B-9397-08002B2CF9AE}" pid="3" name="Название отчета">
    <vt:lpwstr>(0503117) Отчет об исполнении бюджета.xlsx</vt:lpwstr>
  </property>
  <property fmtid="{D5CDD505-2E9C-101B-9397-08002B2CF9AE}" pid="4" name="Версия клиента">
    <vt:lpwstr>20.2.12.12300 (.NET 4.0)</vt:lpwstr>
  </property>
  <property fmtid="{D5CDD505-2E9C-101B-9397-08002B2CF9AE}" pid="5" name="Версия базы">
    <vt:lpwstr>20.2.2923.508068206</vt:lpwstr>
  </property>
  <property fmtid="{D5CDD505-2E9C-101B-9397-08002B2CF9AE}" pid="6" name="Тип сервера">
    <vt:lpwstr>MSSQL</vt:lpwstr>
  </property>
  <property fmtid="{D5CDD505-2E9C-101B-9397-08002B2CF9AE}" pid="7" name="Сервер">
    <vt:lpwstr>server3</vt:lpwstr>
  </property>
  <property fmtid="{D5CDD505-2E9C-101B-9397-08002B2CF9AE}" pid="8" name="База">
    <vt:lpwstr>basa_2021</vt:lpwstr>
  </property>
  <property fmtid="{D5CDD505-2E9C-101B-9397-08002B2CF9AE}" pid="9" name="Пользователь">
    <vt:lpwstr>алибек</vt:lpwstr>
  </property>
  <property fmtid="{D5CDD505-2E9C-101B-9397-08002B2CF9AE}" pid="10" name="Шаблон">
    <vt:lpwstr>V_72N117_ITEM.XLT</vt:lpwstr>
  </property>
  <property fmtid="{D5CDD505-2E9C-101B-9397-08002B2CF9AE}" pid="11" name="Локальная база">
    <vt:lpwstr>используется</vt:lpwstr>
  </property>
</Properties>
</file>