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30" windowWidth="28455" windowHeight="1144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бюджета'!$A$17:$F$147</definedName>
    <definedName name="_xlnm.Print_Area" localSheetId="0">'1. Доходы бюджета'!$A$1:$F$147</definedName>
    <definedName name="_xlnm.Print_Area" localSheetId="1">'2. Расходы бюджета'!$A$1:$F$186</definedName>
    <definedName name="_xlnm.Print_Area" localSheetId="2">'3. Источники финансирования'!$A$1:$F$19</definedName>
  </definedNames>
  <calcPr calcId="125725"/>
</workbook>
</file>

<file path=xl/calcChain.xml><?xml version="1.0" encoding="utf-8"?>
<calcChain xmlns="http://schemas.openxmlformats.org/spreadsheetml/2006/main">
  <c r="F91" i="2"/>
  <c r="F89"/>
  <c r="F85"/>
  <c r="F82"/>
  <c r="F80"/>
  <c r="D80"/>
  <c r="D14" s="1"/>
  <c r="D13" s="1"/>
  <c r="F76"/>
  <c r="F73"/>
  <c r="E73"/>
  <c r="E14" s="1"/>
  <c r="E13" s="1"/>
  <c r="F70"/>
  <c r="E51"/>
  <c r="F56"/>
  <c r="F27"/>
  <c r="E13" i="4"/>
  <c r="E12" s="1"/>
  <c r="D13"/>
  <c r="D12" s="1"/>
  <c r="F6" i="3" l="1"/>
  <c r="E6"/>
  <c r="D6"/>
  <c r="E18" i="2"/>
  <c r="E11" i="4" s="1"/>
  <c r="E10" s="1"/>
  <c r="E9" s="1"/>
  <c r="E6" s="1"/>
  <c r="D18" i="2"/>
  <c r="D11" i="4" s="1"/>
  <c r="D10" s="1"/>
  <c r="D9" s="1"/>
  <c r="D6" s="1"/>
  <c r="E186" i="3" l="1"/>
  <c r="F18" i="2"/>
  <c r="D186" i="3"/>
  <c r="F6" i="4"/>
</calcChain>
</file>

<file path=xl/sharedStrings.xml><?xml version="1.0" encoding="utf-8"?>
<sst xmlns="http://schemas.openxmlformats.org/spreadsheetml/2006/main" count="1007" uniqueCount="528">
  <si>
    <t xml:space="preserve"> ОТЧЕТ ОБ ИСПОЛНЕНИИ БЮДЖЕТА</t>
  </si>
  <si>
    <t>КОДЫ</t>
  </si>
  <si>
    <t>Форма по ОКУД</t>
  </si>
  <si>
    <t>0503117</t>
  </si>
  <si>
    <t>на 1 июня 2021 г.</t>
  </si>
  <si>
    <t>Дата</t>
  </si>
  <si>
    <t>01.06.2021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</si>
  <si>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</si>
  <si>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</si>
  <si>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</si>
  <si>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</si>
  <si>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</si>
  <si>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</si>
  <si>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</si>
  <si>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</si>
  <si>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</si>
  <si>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</si>
  <si>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</si>
  <si>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</si>
  <si>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</si>
  <si>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</si>
  <si>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</si>
  <si>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</si>
  <si>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</si>
  <si>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</si>
  <si>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</si>
  <si>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</si>
  <si>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</si>
  <si>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</si>
  <si>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</si>
  <si>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</si>
  <si>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</si>
  <si>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</si>
  <si>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</si>
  <si>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</si>
  <si>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</si>
  <si>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</si>
  <si>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</si>
  <si>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</si>
  <si>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</si>
  <si>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</si>
  <si>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</si>
  <si>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</si>
  <si>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</si>
  <si>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</si>
  <si>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</si>
  <si>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</si>
  <si>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</si>
  <si>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</si>
  <si>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</si>
  <si>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</si>
  <si>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</si>
  <si>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</si>
  <si>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</si>
  <si>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</si>
  <si>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</si>
  <si>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</si>
  <si>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</si>
  <si>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</si>
  <si>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</si>
  <si>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</si>
  <si>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</si>
  <si>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</si>
  <si>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</si>
  <si>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</si>
  <si>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</si>
  <si>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</si>
  <si>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</si>
  <si>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</si>
  <si>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</si>
  <si>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</si>
  <si>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</si>
  <si>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</si>
  <si>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</si>
  <si>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</si>
  <si>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</si>
  <si>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</si>
  <si>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</si>
  <si>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</si>
  <si>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</si>
  <si>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</si>
  <si>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</si>
  <si>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</si>
  <si>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</si>
  <si>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</si>
  <si>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</si>
  <si>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</si>
  <si>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</si>
  <si>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</si>
  <si>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</si>
  <si>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</si>
  <si>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</si>
  <si>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</si>
  <si>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</si>
  <si>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</si>
  <si>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</si>
  <si>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</si>
  <si>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</si>
  <si>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</si>
  <si>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</si>
  <si>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</si>
  <si>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</si>
  <si>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</si>
  <si>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</si>
  <si>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</si>
  <si>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</si>
  <si>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</si>
  <si>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</si>
  <si>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</si>
  <si>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</si>
  <si>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</si>
  <si>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</si>
  <si>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</si>
  <si>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</si>
  <si>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</si>
  <si>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</si>
  <si>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</si>
  <si>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</si>
  <si>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</si>
  <si>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</si>
  <si>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</si>
  <si>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</si>
  <si>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</si>
  <si>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</si>
  <si>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</si>
  <si>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</si>
  <si>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</si>
  <si>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</si>
  <si>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</si>
  <si>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</si>
  <si>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</si>
  <si>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</si>
  <si>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</si>
  <si>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</si>
  <si>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</si>
  <si>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</si>
  <si>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</si>
  <si>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</si>
  <si>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</si>
  <si>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</si>
  <si>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</si>
  <si>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</si>
  <si>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</si>
  <si>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</si>
  <si>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</si>
  <si>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</si>
  <si>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</si>
  <si>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</si>
  <si>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</si>
  <si>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</si>
  <si>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</si>
  <si>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</si>
  <si>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</si>
  <si>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</si>
  <si>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</si>
  <si>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</si>
  <si>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</si>
  <si>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</si>
  <si>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</si>
  <si>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</si>
  <si>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</si>
  <si>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</si>
  <si>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</si>
  <si>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</si>
  <si>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</si>
  <si>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</si>
  <si>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</si>
  <si>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</si>
  <si>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</si>
  <si>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</si>
  <si>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</si>
  <si>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</si>
  <si>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</si>
  <si>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</si>
  <si>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</si>
  <si>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</si>
  <si>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</si>
  <si>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</si>
  <si>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</si>
  <si>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</si>
  <si>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</si>
  <si>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</si>
  <si>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</si>
  <si>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</si>
  <si>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</si>
  <si>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</si>
  <si>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</si>
  <si>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</si>
  <si>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</si>
  <si>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</si>
  <si>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</si>
  <si>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</si>
  <si>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</si>
  <si>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</si>
  <si>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</si>
  <si>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</si>
  <si>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</si>
  <si>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</si>
  <si>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</si>
  <si>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</si>
  <si>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</si>
  <si>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</si>
  <si>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</si>
  <si>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</si>
  <si>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</si>
  <si>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</si>
  <si>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</si>
  <si>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</si>
  <si>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</si>
  <si>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</si>
  <si>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</si>
  <si>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</si>
  <si>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</si>
  <si>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</si>
  <si>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</si>
  <si>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</si>
  <si>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</si>
  <si>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</si>
  <si>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</si>
  <si>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</si>
  <si>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</si>
  <si>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</si>
  <si>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</si>
  <si>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</si>
  <si>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</si>
  <si>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</si>
  <si>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</si>
  <si>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</si>
  <si>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</si>
  <si>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</si>
  <si>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</si>
  <si>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</si>
  <si>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</si>
  <si>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</si>
  <si>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</si>
  <si>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</si>
  <si>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</si>
  <si>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</si>
  <si>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</si>
  <si>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</si>
  <si>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</si>
  <si>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</si>
  <si>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</si>
  <si>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</si>
  <si>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</si>
  <si>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</si>
  <si>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</si>
  <si>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</si>
  <si>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</si>
  <si>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</si>
  <si>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</si>
  <si>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</si>
  <si>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</si>
  <si>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</si>
  <si>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</si>
  <si>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</si>
  <si>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</si>
  <si>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</si>
  <si>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</si>
  <si>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</si>
  <si>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</si>
  <si>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</si>
  <si>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</si>
  <si>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</si>
  <si>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</si>
  <si>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</si>
  <si>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</si>
  <si>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</si>
  <si>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</si>
  <si>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</si>
  <si>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</si>
  <si>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</si>
  <si>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</si>
  <si>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Доходы от сдачи в аренду имущества, составляющего казну городских округов (за исключением земельных участков)</t>
  </si>
  <si>
    <t>29211105074040000120</t>
  </si>
  <si>
    <t>Возврат остатков субсидий на осуществление ежемесячных выплат на детей в возрасте от трех до семи лет включительно</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</si>
  <si>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</si>
  <si>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</si>
  <si>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</si>
  <si>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</si>
  <si>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</si>
  <si>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</si>
  <si>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</si>
  <si>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</si>
  <si>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</si>
  <si>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</si>
  <si>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</si>
  <si>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</si>
  <si>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</si>
  <si>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</si>
  <si>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</si>
  <si>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</si>
  <si>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</si>
  <si>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</si>
  <si>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</si>
  <si>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</si>
  <si>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</si>
  <si>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</si>
  <si>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</si>
  <si>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</si>
  <si>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</si>
  <si>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</si>
  <si>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</si>
  <si>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</si>
  <si>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</si>
  <si>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</si>
  <si>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</si>
  <si>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</si>
  <si>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</si>
  <si>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</si>
  <si>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</si>
  <si>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</si>
  <si>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</si>
  <si>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</si>
  <si>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</si>
  <si>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</si>
  <si>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</si>
  <si>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</si>
  <si>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</si>
  <si>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</si>
  <si>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</si>
  <si>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</si>
  <si>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</si>
  <si>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</si>
  <si>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</si>
  <si>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</si>
  <si>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</si>
  <si>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</si>
  <si>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</si>
  <si>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</si>
  <si>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</si>
  <si>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</si>
  <si>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</si>
  <si>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</si>
  <si>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</si>
  <si>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</si>
  <si>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</si>
  <si>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</si>
  <si>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</si>
  <si>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</si>
  <si>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</si>
  <si>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</si>
  <si>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</si>
  <si>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</si>
  <si>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</si>
  <si>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</si>
  <si>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</si>
  <si>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</si>
  <si>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</si>
  <si>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</si>
  <si>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</si>
  <si>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</si>
  <si>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</si>
  <si>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</si>
  <si>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</si>
  <si>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</si>
  <si>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</si>
  <si>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</si>
  <si>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</si>
  <si>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</si>
  <si>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</si>
  <si>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</si>
  <si>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</si>
  <si>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</si>
  <si>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</si>
  <si>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</si>
  <si>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</si>
  <si>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</si>
  <si>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</si>
  <si>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</si>
  <si>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</si>
  <si>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</si>
  <si>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</si>
  <si>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</si>
  <si>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</si>
  <si>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</si>
  <si>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</si>
  <si>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</si>
  <si>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</si>
  <si>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</si>
  <si>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</si>
  <si>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Бюджетные инвестиции в объекты капитального строительства государственной (муниципальной) собственности</t>
  </si>
  <si>
    <t>00007010000000000414</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</si>
  <si>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</si>
  <si>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</si>
  <si>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</si>
  <si>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</si>
  <si>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</si>
  <si>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</si>
  <si>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</si>
  <si>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</si>
  <si>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</si>
  <si>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</si>
  <si>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</si>
  <si>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</si>
  <si>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</si>
  <si>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</si>
  <si>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</si>
  <si>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</si>
  <si>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</si>
  <si>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</si>
  <si>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</si>
  <si>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</si>
  <si>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</si>
  <si>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00007070000000000243</t>
  </si>
  <si>
    <t>00007070000000000244</t>
  </si>
  <si>
    <t>00007070000000000247</t>
  </si>
  <si>
    <t>Стипендии</t>
  </si>
  <si>
    <t>00007070000000000340</t>
  </si>
  <si>
    <t>00007070000000000612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</si>
  <si>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</si>
  <si>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</si>
  <si>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</si>
  <si>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</si>
  <si>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</si>
  <si>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</si>
  <si>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</si>
  <si>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</si>
  <si>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</si>
  <si>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</si>
  <si>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00007090000000000321</t>
  </si>
  <si>
    <t>00007090000000000612</t>
  </si>
  <si>
    <t>00007090000000000831</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</si>
  <si>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</si>
  <si>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</si>
  <si>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</si>
  <si>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</si>
  <si>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</si>
  <si>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</si>
  <si>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</si>
  <si>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</si>
  <si>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</si>
  <si>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</si>
  <si>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</si>
  <si>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</si>
  <si>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</si>
  <si>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</si>
  <si>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</si>
  <si>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</si>
  <si>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</si>
  <si>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</si>
  <si>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</si>
  <si>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</si>
  <si>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</si>
  <si>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</si>
  <si>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</si>
  <si>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</si>
  <si>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</si>
  <si>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</si>
  <si>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</si>
  <si>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</si>
  <si>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</si>
  <si>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</si>
  <si>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Межбюджетные трансферты бюджетам территориальных фондов обязательного медицинского страхования</t>
  </si>
  <si>
    <t>00009090000000000580</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</si>
  <si>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</si>
  <si>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</si>
  <si>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</si>
  <si>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</si>
  <si>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</si>
  <si>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</si>
  <si>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</si>
  <si>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</si>
  <si>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</si>
  <si>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00010030000000000112</t>
  </si>
  <si>
    <t>00010030000000000119</t>
  </si>
  <si>
    <t>00010030000000000244</t>
  </si>
  <si>
    <t>00010030000000000312</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</si>
  <si>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</si>
  <si>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</si>
  <si>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</si>
  <si>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</si>
  <si>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</si>
  <si>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</si>
  <si>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</si>
  <si>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</si>
  <si>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</si>
  <si>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</si>
  <si>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</si>
  <si>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</si>
  <si>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</si>
  <si>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</si>
  <si>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</si>
  <si>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</si>
  <si>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</si>
  <si>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</si>
  <si>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</si>
  <si>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</si>
  <si>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</si>
  <si>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</si>
  <si>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</si>
  <si>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</si>
  <si>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</si>
  <si>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00012010000000000612</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</si>
  <si>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</si>
  <si>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</si>
  <si>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</si>
  <si>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</si>
  <si>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</si>
  <si>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</si>
  <si>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</si>
  <si>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</si>
  <si>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</si>
  <si>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</si>
  <si>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</si>
  <si>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</si>
  <si>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</si>
  <si>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</si>
  <si>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</si>
  <si>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</si>
  <si>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</si>
  <si>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</si>
  <si>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</si>
  <si>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</si>
  <si>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</si>
  <si>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</si>
  <si>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</si>
  <si>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 xml:space="preserve">И.о. начальника отдела учета и отчетности Управления финансов администрации города Байконур            </t>
  </si>
  <si>
    <t>Е.А. Ибраева</t>
  </si>
  <si>
    <t>"_____" ________________ 2021 г.</t>
  </si>
  <si>
    <t>И.о. начальника Управления финансов 
администрации города Байконур</t>
  </si>
  <si>
    <t>Н.К. Куранцова</t>
  </si>
  <si>
    <t>00011201010016000120</t>
  </si>
  <si>
    <t>00011601151010000140</t>
  </si>
  <si>
    <t>00011603116010000140</t>
  </si>
  <si>
    <t>00020235469020000150</t>
  </si>
  <si>
    <t>29221925302020000150</t>
  </si>
  <si>
    <t>00020704050040000150</t>
  </si>
</sst>
</file>

<file path=xl/styles.xml><?xml version="1.0" encoding="utf-8"?>
<styleSheet xmlns="http://schemas.openxmlformats.org/spreadsheetml/2006/main">
  <fonts count="19">
    <font>
      <sz val="11"/>
      <name val="Calibri"/>
      <family val="2"/>
      <scheme val="minor"/>
    </font>
    <font>
      <b/>
      <sz val="8"/>
      <color rgb="FF000000"/>
      <name val="Cambria"/>
    </font>
    <font>
      <sz val="8"/>
      <color rgb="FF000000"/>
      <name val="Cambria"/>
    </font>
    <font>
      <sz val="6"/>
      <color rgb="FF000000"/>
      <name val="Cambria"/>
    </font>
    <font>
      <sz val="11"/>
      <color rgb="FF000000"/>
      <name val="Cambria"/>
    </font>
    <font>
      <b/>
      <sz val="10"/>
      <color rgb="FF000000"/>
      <name val="Cambria"/>
    </font>
    <font>
      <sz val="10"/>
      <color rgb="FF000000"/>
      <name val="Cambria"/>
    </font>
    <font>
      <sz val="9"/>
      <color rgb="FF000000"/>
      <name val="Cambria"/>
    </font>
    <font>
      <i/>
      <sz val="9"/>
      <color rgb="FF000000"/>
      <name val="Cambria"/>
    </font>
    <font>
      <sz val="7"/>
      <color rgb="FF000000"/>
      <name val="Cambria"/>
    </font>
    <font>
      <sz val="10"/>
      <color rgb="FF000000"/>
      <name val="Arial"/>
    </font>
    <font>
      <sz val="10"/>
      <color rgb="FF000000"/>
      <name val="Cambria"/>
    </font>
    <font>
      <sz val="9"/>
      <color rgb="FF000000"/>
      <name val="Cambria"/>
    </font>
    <font>
      <sz val="11"/>
      <color rgb="FF000000"/>
      <name val="Cambria"/>
    </font>
    <font>
      <sz val="11"/>
      <name val="Calibri"/>
      <family val="2"/>
      <scheme val="minor"/>
    </font>
    <font>
      <sz val="11"/>
      <color rgb="FF000000"/>
      <name val="Cambria"/>
      <family val="1"/>
      <charset val="204"/>
    </font>
    <font>
      <b/>
      <sz val="9"/>
      <color rgb="FF000000"/>
      <name val="Cambria"/>
      <family val="1"/>
      <charset val="204"/>
    </font>
    <font>
      <i/>
      <sz val="9"/>
      <color rgb="FF000000"/>
      <name val="Cambria"/>
      <family val="1"/>
      <charset val="204"/>
    </font>
    <font>
      <i/>
      <sz val="11"/>
      <color rgb="FF000000"/>
      <name val="Cambria"/>
      <family val="1"/>
      <charset val="204"/>
    </font>
  </fonts>
  <fills count="4">
    <fill>
      <patternFill patternType="none"/>
    </fill>
    <fill>
      <patternFill patternType="gray125"/>
    </fill>
    <fill>
      <patternFill patternType="solid">
        <fgColor rgb="FFC0C0C0"/>
      </patternFill>
    </fill>
    <fill>
      <patternFill patternType="solid">
        <fgColor rgb="FFFFFF00"/>
        <bgColor indexed="64"/>
      </patternFill>
    </fill>
  </fills>
  <borders count="16">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59">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2" fillId="0" borderId="1">
      <alignment horizontal="right" vertical="center"/>
    </xf>
    <xf numFmtId="0" fontId="4" fillId="0" borderId="1">
      <alignment vertical="center"/>
    </xf>
    <xf numFmtId="0" fontId="5" fillId="0" borderId="1">
      <alignment horizontal="center" vertical="center"/>
    </xf>
    <xf numFmtId="0" fontId="2" fillId="0" borderId="1">
      <alignment vertical="center"/>
    </xf>
    <xf numFmtId="0" fontId="2" fillId="0" borderId="2">
      <alignment horizontal="center" vertical="center"/>
    </xf>
    <xf numFmtId="0" fontId="5" fillId="0" borderId="1">
      <alignment vertical="center"/>
    </xf>
    <xf numFmtId="49" fontId="2" fillId="0" borderId="3">
      <alignment horizontal="center" vertical="center" shrinkToFit="1"/>
    </xf>
    <xf numFmtId="0" fontId="6"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2" fillId="0" borderId="8">
      <alignment horizontal="center" vertical="center" wrapText="1"/>
    </xf>
    <xf numFmtId="0" fontId="2" fillId="0" borderId="1">
      <alignment horizontal="center" vertical="center" wrapText="1"/>
    </xf>
    <xf numFmtId="0" fontId="2" fillId="0" borderId="2">
      <alignment horizontal="center" vertical="center" wrapText="1"/>
    </xf>
    <xf numFmtId="0" fontId="2" fillId="0" borderId="1">
      <alignment horizontal="center" vertical="center"/>
    </xf>
    <xf numFmtId="49" fontId="7" fillId="0" borderId="9">
      <alignment vertical="center" wrapText="1"/>
    </xf>
    <xf numFmtId="1" fontId="7" fillId="0" borderId="10">
      <alignment horizontal="center" vertical="center" shrinkToFit="1"/>
    </xf>
    <xf numFmtId="1" fontId="7" fillId="0" borderId="8">
      <alignment horizontal="center" vertical="center" shrinkToFit="1"/>
    </xf>
    <xf numFmtId="4" fontId="7" fillId="0" borderId="8">
      <alignment horizontal="right" vertical="center" shrinkToFit="1"/>
    </xf>
    <xf numFmtId="4" fontId="7" fillId="0" borderId="11">
      <alignment horizontal="right" vertical="center" shrinkToFit="1"/>
    </xf>
    <xf numFmtId="4" fontId="7" fillId="0" borderId="1">
      <alignment horizontal="right" vertical="center" shrinkToFit="1"/>
    </xf>
    <xf numFmtId="49" fontId="8" fillId="0" borderId="12">
      <alignment horizontal="left" vertical="center" wrapText="1" inden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0" fontId="7" fillId="0" borderId="1">
      <alignment vertical="center"/>
    </xf>
    <xf numFmtId="0" fontId="7" fillId="0" borderId="13">
      <alignment vertical="center"/>
    </xf>
    <xf numFmtId="0" fontId="7" fillId="0" borderId="1">
      <alignment horizontal="left" vertical="center" wrapText="1"/>
    </xf>
    <xf numFmtId="0" fontId="7" fillId="0" borderId="1">
      <alignment vertical="center" wrapText="1"/>
    </xf>
    <xf numFmtId="0" fontId="2" fillId="0" borderId="5">
      <alignment vertical="center"/>
    </xf>
    <xf numFmtId="0" fontId="9" fillId="0" borderId="1">
      <alignment horizontal="right" vertical="center"/>
    </xf>
    <xf numFmtId="0" fontId="2" fillId="0" borderId="14">
      <alignment horizontal="center" vertical="center" wrapText="1"/>
    </xf>
    <xf numFmtId="0" fontId="2" fillId="0" borderId="15">
      <alignment horizontal="center" vertical="center" wrapText="1"/>
    </xf>
    <xf numFmtId="0" fontId="14" fillId="0" borderId="0"/>
    <xf numFmtId="0" fontId="14" fillId="0" borderId="0"/>
    <xf numFmtId="0" fontId="14" fillId="0" borderId="0"/>
    <xf numFmtId="0" fontId="10" fillId="0" borderId="1"/>
    <xf numFmtId="0" fontId="10" fillId="0" borderId="1"/>
    <xf numFmtId="0" fontId="11" fillId="2" borderId="1"/>
    <xf numFmtId="0" fontId="12" fillId="2" borderId="1"/>
    <xf numFmtId="0" fontId="13" fillId="0" borderId="1"/>
    <xf numFmtId="0" fontId="11" fillId="2" borderId="1">
      <alignment shrinkToFit="1"/>
    </xf>
    <xf numFmtId="1" fontId="2" fillId="0" borderId="4">
      <alignment horizontal="center" vertical="center" shrinkToFit="1"/>
    </xf>
    <xf numFmtId="0" fontId="12" fillId="2" borderId="1">
      <alignment shrinkToFit="1"/>
    </xf>
  </cellStyleXfs>
  <cellXfs count="79">
    <xf numFmtId="0" fontId="0" fillId="0" borderId="0" xfId="0"/>
    <xf numFmtId="0" fontId="0" fillId="0" borderId="0" xfId="0" applyProtection="1">
      <protection locked="0"/>
    </xf>
    <xf numFmtId="0" fontId="1" fillId="0" borderId="1" xfId="1" applyNumberFormat="1" applyProtection="1">
      <alignment horizontal="center" vertical="center"/>
    </xf>
    <xf numFmtId="0" fontId="1" fillId="0" borderId="1" xfId="2" applyNumberFormat="1" applyProtection="1">
      <alignment vertical="center"/>
    </xf>
    <xf numFmtId="0" fontId="2" fillId="0" borderId="1" xfId="3" applyNumberFormat="1" applyProtection="1">
      <alignment vertical="center" wrapText="1"/>
    </xf>
    <xf numFmtId="49" fontId="2" fillId="0" borderId="1" xfId="4" applyNumberFormat="1" applyProtection="1">
      <alignment vertical="center" wrapText="1"/>
    </xf>
    <xf numFmtId="0" fontId="3" fillId="0" borderId="1" xfId="5" applyNumberFormat="1" applyProtection="1">
      <alignment horizontal="center" vertical="center" wrapText="1"/>
    </xf>
    <xf numFmtId="0" fontId="2" fillId="0" borderId="1" xfId="6" applyNumberFormat="1" applyProtection="1">
      <alignment horizontal="right" vertical="center"/>
    </xf>
    <xf numFmtId="0" fontId="4" fillId="0" borderId="1" xfId="7" applyNumberFormat="1" applyProtection="1">
      <alignment vertical="center"/>
    </xf>
    <xf numFmtId="0" fontId="2" fillId="0" borderId="1" xfId="9" applyNumberFormat="1" applyProtection="1">
      <alignment vertical="center"/>
    </xf>
    <xf numFmtId="0" fontId="2" fillId="0" borderId="2" xfId="10" applyNumberFormat="1" applyProtection="1">
      <alignment horizontal="center" vertical="center"/>
    </xf>
    <xf numFmtId="0" fontId="5" fillId="0" borderId="1" xfId="11" applyNumberFormat="1" applyProtection="1">
      <alignment vertical="center"/>
    </xf>
    <xf numFmtId="49" fontId="2" fillId="0" borderId="3" xfId="12" applyNumberFormat="1" applyProtection="1">
      <alignment horizontal="center" vertical="center" shrinkToFit="1"/>
    </xf>
    <xf numFmtId="0" fontId="2" fillId="0" borderId="4" xfId="14" applyNumberFormat="1" applyProtection="1">
      <alignment horizontal="center" vertical="center"/>
    </xf>
    <xf numFmtId="1" fontId="2" fillId="0" borderId="4" xfId="15" applyNumberFormat="1" applyProtection="1">
      <alignment horizontal="center" vertical="center"/>
    </xf>
    <xf numFmtId="0" fontId="2" fillId="0" borderId="1" xfId="16" applyNumberFormat="1" applyProtection="1">
      <alignment horizontal="left" vertical="center" wrapText="1"/>
    </xf>
    <xf numFmtId="1" fontId="2" fillId="0" borderId="4" xfId="18" applyNumberFormat="1" applyProtection="1">
      <alignment horizontal="center" vertical="center" wrapText="1" shrinkToFit="1"/>
    </xf>
    <xf numFmtId="1" fontId="2" fillId="0" borderId="6" xfId="19" applyNumberFormat="1" applyProtection="1">
      <alignment horizontal="center" vertical="center" shrinkToFit="1"/>
    </xf>
    <xf numFmtId="49" fontId="2" fillId="0" borderId="4" xfId="20" applyNumberFormat="1" applyProtection="1">
      <alignment horizontal="center" vertical="center"/>
    </xf>
    <xf numFmtId="0" fontId="2" fillId="0" borderId="7" xfId="21" applyNumberFormat="1" applyProtection="1">
      <alignment horizontal="center" vertical="center"/>
    </xf>
    <xf numFmtId="0" fontId="1" fillId="0" borderId="1" xfId="22" applyNumberFormat="1" applyProtection="1">
      <alignment horizontal="center" vertical="center" wrapText="1"/>
    </xf>
    <xf numFmtId="0" fontId="1" fillId="0" borderId="1" xfId="22">
      <alignment horizontal="center" vertical="center" wrapText="1"/>
    </xf>
    <xf numFmtId="0" fontId="2" fillId="0" borderId="8" xfId="24" applyNumberFormat="1" applyProtection="1">
      <alignment horizontal="center" vertical="center" wrapText="1"/>
    </xf>
    <xf numFmtId="0" fontId="2" fillId="0" borderId="1" xfId="25" applyNumberFormat="1" applyProtection="1">
      <alignment horizontal="center" vertical="center" wrapText="1"/>
    </xf>
    <xf numFmtId="0" fontId="2" fillId="0" borderId="2" xfId="26" applyNumberFormat="1" applyProtection="1">
      <alignment horizontal="center" vertical="center" wrapText="1"/>
    </xf>
    <xf numFmtId="0" fontId="2" fillId="0" borderId="1" xfId="27" applyNumberFormat="1" applyProtection="1">
      <alignment horizontal="center" vertical="center"/>
    </xf>
    <xf numFmtId="49" fontId="7" fillId="0" borderId="9" xfId="28" applyNumberFormat="1" applyProtection="1">
      <alignment vertical="center" wrapText="1"/>
    </xf>
    <xf numFmtId="1" fontId="7" fillId="0" borderId="10" xfId="29" applyNumberFormat="1" applyProtection="1">
      <alignment horizontal="center" vertical="center" shrinkToFit="1"/>
    </xf>
    <xf numFmtId="1" fontId="7" fillId="0" borderId="8" xfId="30" applyNumberFormat="1" applyProtection="1">
      <alignment horizontal="center" vertical="center" shrinkToFit="1"/>
    </xf>
    <xf numFmtId="4" fontId="7" fillId="0" borderId="1" xfId="33" applyNumberFormat="1" applyProtection="1">
      <alignment horizontal="right" vertical="center" shrinkToFit="1"/>
    </xf>
    <xf numFmtId="49" fontId="8" fillId="0" borderId="12" xfId="34" applyNumberFormat="1" applyProtection="1">
      <alignment horizontal="left" vertical="center" wrapText="1" indent="1"/>
    </xf>
    <xf numFmtId="1" fontId="8" fillId="0" borderId="10" xfId="35" applyNumberFormat="1" applyProtection="1">
      <alignment horizontal="center" vertical="center" shrinkToFit="1"/>
    </xf>
    <xf numFmtId="1" fontId="8" fillId="0" borderId="8" xfId="36" applyNumberFormat="1" applyProtection="1">
      <alignment horizontal="center" vertical="center" shrinkToFit="1"/>
    </xf>
    <xf numFmtId="4" fontId="8" fillId="0" borderId="1" xfId="39" applyNumberFormat="1" applyProtection="1">
      <alignment horizontal="right" vertical="center" shrinkToFit="1"/>
    </xf>
    <xf numFmtId="0" fontId="7" fillId="0" borderId="1" xfId="40" applyNumberFormat="1" applyProtection="1">
      <alignment vertical="center"/>
    </xf>
    <xf numFmtId="0" fontId="7" fillId="0" borderId="13" xfId="41" applyNumberFormat="1" applyProtection="1">
      <alignment vertical="center"/>
    </xf>
    <xf numFmtId="0" fontId="7" fillId="0" borderId="1" xfId="43" applyNumberFormat="1" applyProtection="1">
      <alignment vertical="center" wrapText="1"/>
    </xf>
    <xf numFmtId="0" fontId="2" fillId="0" borderId="5" xfId="44" applyNumberFormat="1" applyProtection="1">
      <alignment vertical="center"/>
    </xf>
    <xf numFmtId="0" fontId="9" fillId="0" borderId="1" xfId="45" applyNumberFormat="1" applyProtection="1">
      <alignment horizontal="right" vertical="center"/>
    </xf>
    <xf numFmtId="49" fontId="7" fillId="0" borderId="8" xfId="30" applyNumberFormat="1" applyProtection="1">
      <alignment horizontal="center" vertical="center" shrinkToFit="1"/>
    </xf>
    <xf numFmtId="49" fontId="8" fillId="0" borderId="8" xfId="36" applyNumberFormat="1" applyProtection="1">
      <alignment horizontal="center" vertical="center" shrinkToFit="1"/>
    </xf>
    <xf numFmtId="0" fontId="8" fillId="0" borderId="12" xfId="34" applyNumberFormat="1" applyProtection="1">
      <alignment horizontal="left" vertical="center" wrapText="1" indent="1"/>
    </xf>
    <xf numFmtId="4" fontId="7" fillId="0" borderId="8" xfId="31" applyProtection="1">
      <alignment horizontal="right" vertical="center" shrinkToFit="1"/>
    </xf>
    <xf numFmtId="4" fontId="7" fillId="0" borderId="11" xfId="32" applyProtection="1">
      <alignment horizontal="right" vertical="center" shrinkToFit="1"/>
    </xf>
    <xf numFmtId="4" fontId="8" fillId="0" borderId="8" xfId="37" applyProtection="1">
      <alignment horizontal="right" vertical="center" shrinkToFit="1"/>
    </xf>
    <xf numFmtId="4" fontId="8" fillId="0" borderId="11" xfId="38" applyProtection="1">
      <alignment horizontal="right" vertical="center" shrinkToFit="1"/>
    </xf>
    <xf numFmtId="0" fontId="15" fillId="0" borderId="1" xfId="42" applyNumberFormat="1" applyFont="1" applyAlignment="1" applyProtection="1">
      <alignment wrapText="1"/>
    </xf>
    <xf numFmtId="0" fontId="15" fillId="0" borderId="1" xfId="42" applyFont="1" applyAlignment="1">
      <alignment wrapText="1"/>
    </xf>
    <xf numFmtId="0" fontId="0" fillId="0" borderId="1" xfId="0" applyFont="1" applyBorder="1" applyAlignment="1" applyProtection="1">
      <protection locked="0"/>
    </xf>
    <xf numFmtId="0" fontId="15" fillId="0" borderId="1" xfId="42" applyFont="1" applyAlignment="1">
      <alignment horizontal="left" wrapText="1"/>
    </xf>
    <xf numFmtId="0" fontId="15" fillId="0" borderId="1" xfId="43" applyNumberFormat="1" applyFont="1" applyAlignment="1" applyProtection="1">
      <alignment wrapText="1"/>
    </xf>
    <xf numFmtId="0" fontId="0" fillId="0" borderId="1" xfId="0" applyFont="1" applyBorder="1" applyProtection="1">
      <protection locked="0"/>
    </xf>
    <xf numFmtId="0" fontId="15" fillId="0" borderId="1" xfId="42" applyNumberFormat="1" applyFont="1" applyAlignment="1" applyProtection="1">
      <alignment horizontal="left" wrapText="1"/>
    </xf>
    <xf numFmtId="0" fontId="0" fillId="0" borderId="1" xfId="0" applyBorder="1" applyProtection="1">
      <protection locked="0"/>
    </xf>
    <xf numFmtId="4" fontId="16" fillId="3" borderId="8" xfId="31" applyNumberFormat="1" applyFont="1" applyFill="1" applyAlignment="1" applyProtection="1">
      <alignment horizontal="center" vertical="center" shrinkToFit="1"/>
    </xf>
    <xf numFmtId="49" fontId="17" fillId="0" borderId="8" xfId="36" applyNumberFormat="1" applyFont="1" applyProtection="1">
      <alignment horizontal="center" vertical="center" shrinkToFit="1"/>
    </xf>
    <xf numFmtId="4" fontId="8" fillId="0" borderId="8" xfId="37" applyNumberFormat="1" applyAlignment="1" applyProtection="1">
      <alignment horizontal="center" vertical="center" shrinkToFit="1"/>
    </xf>
    <xf numFmtId="0" fontId="5" fillId="0" borderId="1" xfId="8" applyNumberFormat="1" applyProtection="1">
      <alignment horizontal="center" vertical="center"/>
    </xf>
    <xf numFmtId="0" fontId="5" fillId="0" borderId="1" xfId="8">
      <alignment horizontal="center" vertical="center"/>
    </xf>
    <xf numFmtId="0" fontId="6" fillId="0" borderId="1" xfId="13" applyNumberFormat="1" applyProtection="1">
      <alignment horizontal="center" vertical="center"/>
    </xf>
    <xf numFmtId="0" fontId="6" fillId="0" borderId="1" xfId="13">
      <alignment horizontal="center" vertical="center"/>
    </xf>
    <xf numFmtId="0" fontId="2" fillId="0" borderId="5" xfId="17" applyNumberFormat="1" applyProtection="1">
      <alignment horizontal="left" vertical="center" wrapText="1"/>
    </xf>
    <xf numFmtId="0" fontId="2" fillId="0" borderId="5" xfId="17">
      <alignment horizontal="left" vertical="center" wrapText="1"/>
    </xf>
    <xf numFmtId="0" fontId="1" fillId="0" borderId="1" xfId="22" applyNumberFormat="1" applyProtection="1">
      <alignment horizontal="center" vertical="center" wrapText="1"/>
    </xf>
    <xf numFmtId="0" fontId="1" fillId="0" borderId="1" xfId="22">
      <alignment horizontal="center" vertical="center" wrapText="1"/>
    </xf>
    <xf numFmtId="0" fontId="2" fillId="0" borderId="8" xfId="24" applyNumberFormat="1" applyProtection="1">
      <alignment horizontal="center" vertical="center" wrapText="1"/>
    </xf>
    <xf numFmtId="0" fontId="2" fillId="0" borderId="8" xfId="24">
      <alignment horizontal="center" vertical="center" wrapText="1"/>
    </xf>
    <xf numFmtId="0" fontId="7" fillId="0" borderId="1" xfId="42" applyNumberFormat="1" applyProtection="1">
      <alignment horizontal="left" vertical="center" wrapText="1"/>
    </xf>
    <xf numFmtId="0" fontId="7" fillId="0" borderId="1" xfId="42">
      <alignment horizontal="left" vertical="center" wrapText="1"/>
    </xf>
    <xf numFmtId="0" fontId="2" fillId="0" borderId="1" xfId="25" applyNumberFormat="1" applyProtection="1">
      <alignment horizontal="center" vertical="center" wrapText="1"/>
    </xf>
    <xf numFmtId="0" fontId="2" fillId="0" borderId="1" xfId="25">
      <alignment horizontal="center" vertical="center" wrapText="1"/>
    </xf>
    <xf numFmtId="0" fontId="2" fillId="0" borderId="14" xfId="46" applyNumberFormat="1" applyProtection="1">
      <alignment horizontal="center" vertical="center" wrapText="1"/>
    </xf>
    <xf numFmtId="0" fontId="2" fillId="0" borderId="14" xfId="46">
      <alignment horizontal="center" vertical="center" wrapText="1"/>
    </xf>
    <xf numFmtId="0" fontId="2" fillId="0" borderId="15" xfId="47" applyNumberFormat="1" applyProtection="1">
      <alignment horizontal="center" vertical="center" wrapText="1"/>
    </xf>
    <xf numFmtId="0" fontId="2" fillId="0" borderId="15" xfId="47">
      <alignment horizontal="center" vertical="center" wrapText="1"/>
    </xf>
    <xf numFmtId="4" fontId="15" fillId="0" borderId="8" xfId="31" applyNumberFormat="1" applyFont="1" applyProtection="1">
      <alignment horizontal="right" vertical="center" shrinkToFit="1"/>
    </xf>
    <xf numFmtId="4" fontId="15" fillId="0" borderId="11" xfId="32" applyNumberFormat="1" applyFont="1" applyProtection="1">
      <alignment horizontal="right" vertical="center" shrinkToFit="1"/>
    </xf>
    <xf numFmtId="4" fontId="18" fillId="0" borderId="8" xfId="37" applyNumberFormat="1" applyFont="1" applyProtection="1">
      <alignment horizontal="right" vertical="center" shrinkToFit="1"/>
    </xf>
    <xf numFmtId="4" fontId="18" fillId="0" borderId="11" xfId="38" applyNumberFormat="1" applyFont="1" applyProtection="1">
      <alignment horizontal="right" vertical="center" shrinkToFit="1"/>
    </xf>
  </cellXfs>
  <cellStyles count="59">
    <cellStyle name="br" xfId="50"/>
    <cellStyle name="col" xfId="49"/>
    <cellStyle name="st57" xfId="18"/>
    <cellStyle name="style0" xfId="51"/>
    <cellStyle name="td" xfId="52"/>
    <cellStyle name="tr" xfId="48"/>
    <cellStyle name="xl21" xfId="53"/>
    <cellStyle name="xl22" xfId="1"/>
    <cellStyle name="xl23" xfId="11"/>
    <cellStyle name="xl24" xfId="9"/>
    <cellStyle name="xl25" xfId="16"/>
    <cellStyle name="xl26" xfId="24"/>
    <cellStyle name="xl27" xfId="54"/>
    <cellStyle name="xl28" xfId="28"/>
    <cellStyle name="xl29" xfId="34"/>
    <cellStyle name="xl30" xfId="40"/>
    <cellStyle name="xl31" xfId="55"/>
    <cellStyle name="xl32" xfId="2"/>
    <cellStyle name="xl33" xfId="3"/>
    <cellStyle name="xl34" xfId="26"/>
    <cellStyle name="xl35" xfId="29"/>
    <cellStyle name="xl36" xfId="35"/>
    <cellStyle name="xl37" xfId="41"/>
    <cellStyle name="xl38" xfId="56"/>
    <cellStyle name="xl39" xfId="30"/>
    <cellStyle name="xl40" xfId="36"/>
    <cellStyle name="xl41" xfId="4"/>
    <cellStyle name="xl42" xfId="8"/>
    <cellStyle name="xl43" xfId="13"/>
    <cellStyle name="xl44" xfId="17"/>
    <cellStyle name="xl45" xfId="31"/>
    <cellStyle name="xl46" xfId="37"/>
    <cellStyle name="xl47" xfId="5"/>
    <cellStyle name="xl48" xfId="6"/>
    <cellStyle name="xl49" xfId="10"/>
    <cellStyle name="xl50" xfId="12"/>
    <cellStyle name="xl51" xfId="14"/>
    <cellStyle name="xl52" xfId="15"/>
    <cellStyle name="xl53" xfId="57"/>
    <cellStyle name="xl54" xfId="19"/>
    <cellStyle name="xl55" xfId="20"/>
    <cellStyle name="xl56" xfId="21"/>
    <cellStyle name="xl57" xfId="22"/>
    <cellStyle name="xl58" xfId="32"/>
    <cellStyle name="xl59" xfId="38"/>
    <cellStyle name="xl60" xfId="42"/>
    <cellStyle name="xl61" xfId="7"/>
    <cellStyle name="xl62" xfId="23"/>
    <cellStyle name="xl63" xfId="25"/>
    <cellStyle name="xl64" xfId="27"/>
    <cellStyle name="xl65" xfId="33"/>
    <cellStyle name="xl66" xfId="39"/>
    <cellStyle name="xl67" xfId="43"/>
    <cellStyle name="xl68" xfId="44"/>
    <cellStyle name="xl69" xfId="46"/>
    <cellStyle name="xl70" xfId="47"/>
    <cellStyle name="xl71" xfId="45"/>
    <cellStyle name="xl72" xfId="58"/>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49"/>
  <sheetViews>
    <sheetView showGridLines="0" tabSelected="1" zoomScale="80" zoomScaleNormal="80" zoomScaleSheetLayoutView="100" workbookViewId="0">
      <selection activeCell="A26" sqref="A26"/>
    </sheetView>
  </sheetViews>
  <sheetFormatPr defaultRowHeight="15"/>
  <cols>
    <col min="1" max="1" width="50.7109375" style="1" customWidth="1"/>
    <col min="2" max="2" width="7.7109375" style="1" customWidth="1"/>
    <col min="3" max="3" width="22.7109375" style="1" customWidth="1"/>
    <col min="4" max="4" width="21.28515625" style="1" bestFit="1" customWidth="1"/>
    <col min="5" max="5" width="18.42578125" style="1" bestFit="1" customWidth="1"/>
    <col min="6" max="6" width="21.5703125" style="1" bestFit="1" customWidth="1"/>
    <col min="7" max="16384" width="9.140625" style="1"/>
  </cols>
  <sheetData>
    <row r="1" spans="1:6" ht="19.5" customHeight="1">
      <c r="A1" s="2"/>
      <c r="B1" s="3"/>
      <c r="C1" s="4"/>
      <c r="D1" s="5"/>
      <c r="E1" s="6"/>
      <c r="F1" s="7"/>
    </row>
    <row r="2" spans="1:6" ht="15.75" customHeight="1">
      <c r="A2" s="57" t="s">
        <v>0</v>
      </c>
      <c r="B2" s="58"/>
      <c r="C2" s="58"/>
      <c r="D2" s="58"/>
      <c r="E2" s="9"/>
      <c r="F2" s="10" t="s">
        <v>1</v>
      </c>
    </row>
    <row r="3" spans="1:6" ht="15" customHeight="1">
      <c r="A3" s="11"/>
      <c r="B3" s="11"/>
      <c r="C3" s="11"/>
      <c r="D3" s="11"/>
      <c r="E3" s="7" t="s">
        <v>2</v>
      </c>
      <c r="F3" s="12" t="s">
        <v>3</v>
      </c>
    </row>
    <row r="4" spans="1:6" ht="15" customHeight="1">
      <c r="A4" s="59" t="s">
        <v>4</v>
      </c>
      <c r="B4" s="60"/>
      <c r="C4" s="60"/>
      <c r="D4" s="60"/>
      <c r="E4" s="7" t="s">
        <v>5</v>
      </c>
      <c r="F4" s="13" t="s">
        <v>6</v>
      </c>
    </row>
    <row r="5" spans="1:6" ht="18" customHeight="1">
      <c r="A5" s="9" t="s">
        <v>7</v>
      </c>
      <c r="B5" s="4"/>
      <c r="C5" s="4"/>
      <c r="D5" s="5"/>
      <c r="E5" s="7" t="s">
        <v>8</v>
      </c>
      <c r="F5" s="14" t="s">
        <v>9</v>
      </c>
    </row>
    <row r="6" spans="1:6" ht="15.2" customHeight="1">
      <c r="A6" s="15" t="s">
        <v>10</v>
      </c>
      <c r="B6" s="61" t="s">
        <v>11</v>
      </c>
      <c r="C6" s="62"/>
      <c r="D6" s="62"/>
      <c r="E6" s="7" t="s">
        <v>12</v>
      </c>
      <c r="F6" s="16"/>
    </row>
    <row r="7" spans="1:6" ht="15.2" customHeight="1">
      <c r="A7" s="15" t="s">
        <v>13</v>
      </c>
      <c r="B7" s="61" t="s">
        <v>14</v>
      </c>
      <c r="C7" s="62"/>
      <c r="D7" s="62"/>
      <c r="E7" s="7" t="s">
        <v>15</v>
      </c>
      <c r="F7" s="17" t="s">
        <v>16</v>
      </c>
    </row>
    <row r="8" spans="1:6" ht="15" customHeight="1">
      <c r="A8" s="9" t="s">
        <v>17</v>
      </c>
      <c r="B8" s="4"/>
      <c r="C8" s="4"/>
      <c r="D8" s="5"/>
      <c r="E8" s="7"/>
      <c r="F8" s="18"/>
    </row>
    <row r="9" spans="1:6" ht="15.75" customHeight="1">
      <c r="A9" s="9" t="s">
        <v>18</v>
      </c>
      <c r="B9" s="4"/>
      <c r="C9" s="4"/>
      <c r="D9" s="5"/>
      <c r="E9" s="7" t="s">
        <v>19</v>
      </c>
      <c r="F9" s="19">
        <v>383</v>
      </c>
    </row>
    <row r="10" spans="1:6" ht="9" customHeight="1">
      <c r="A10" s="9"/>
      <c r="B10" s="9"/>
      <c r="C10" s="9"/>
      <c r="D10" s="9"/>
      <c r="E10" s="9"/>
      <c r="F10" s="9"/>
    </row>
    <row r="11" spans="1:6" ht="15" customHeight="1">
      <c r="A11" s="63" t="s">
        <v>20</v>
      </c>
      <c r="B11" s="64"/>
      <c r="C11" s="64"/>
      <c r="D11" s="64"/>
      <c r="E11" s="64"/>
      <c r="F11" s="64"/>
    </row>
    <row r="12" spans="1:6" ht="15" hidden="1" customHeight="1">
      <c r="A12" s="20"/>
      <c r="B12" s="21"/>
      <c r="C12" s="21"/>
      <c r="D12" s="56">
        <v>21466000</v>
      </c>
      <c r="E12" s="56">
        <v>773451552.88</v>
      </c>
      <c r="F12" s="21"/>
    </row>
    <row r="13" spans="1:6" ht="15" hidden="1" customHeight="1">
      <c r="A13" s="20"/>
      <c r="B13" s="21"/>
      <c r="C13" s="21"/>
      <c r="D13" s="56">
        <f>D12-D14</f>
        <v>-3381473294</v>
      </c>
      <c r="E13" s="56">
        <f>E12-E14</f>
        <v>-743928745.7899996</v>
      </c>
      <c r="F13" s="21"/>
    </row>
    <row r="14" spans="1:6" ht="17.25" hidden="1" customHeight="1">
      <c r="A14" s="9"/>
      <c r="B14" s="9"/>
      <c r="C14" s="9"/>
      <c r="D14" s="54">
        <f>SUBTOTAL(9,D19:D147)</f>
        <v>3402939294</v>
      </c>
      <c r="E14" s="54">
        <f>SUBTOTAL(9,E19:E147)</f>
        <v>1517380298.6699996</v>
      </c>
      <c r="F14" s="9"/>
    </row>
    <row r="15" spans="1:6" ht="27" customHeight="1">
      <c r="A15" s="65" t="s">
        <v>21</v>
      </c>
      <c r="B15" s="65" t="s">
        <v>22</v>
      </c>
      <c r="C15" s="65" t="s">
        <v>23</v>
      </c>
      <c r="D15" s="65" t="s">
        <v>24</v>
      </c>
      <c r="E15" s="65" t="s">
        <v>25</v>
      </c>
      <c r="F15" s="65" t="s">
        <v>26</v>
      </c>
    </row>
    <row r="16" spans="1:6" ht="45" customHeight="1">
      <c r="A16" s="66"/>
      <c r="B16" s="66"/>
      <c r="C16" s="66"/>
      <c r="D16" s="66"/>
      <c r="E16" s="66"/>
      <c r="F16" s="66"/>
    </row>
    <row r="17" spans="1:6" ht="15.75" customHeight="1">
      <c r="A17" s="22">
        <v>1</v>
      </c>
      <c r="B17" s="24">
        <v>2</v>
      </c>
      <c r="C17" s="24">
        <v>3</v>
      </c>
      <c r="D17" s="24">
        <v>4</v>
      </c>
      <c r="E17" s="24">
        <v>5</v>
      </c>
      <c r="F17" s="24">
        <v>6</v>
      </c>
    </row>
    <row r="18" spans="1:6" ht="24">
      <c r="A18" s="26" t="s">
        <v>27</v>
      </c>
      <c r="B18" s="27" t="s">
        <v>28</v>
      </c>
      <c r="C18" s="39" t="s">
        <v>29</v>
      </c>
      <c r="D18" s="75">
        <f>SUM(D19:D147)</f>
        <v>3402939294</v>
      </c>
      <c r="E18" s="75">
        <f>SUM(E19:E147)</f>
        <v>1517380298.6699996</v>
      </c>
      <c r="F18" s="76">
        <f>D18-E18</f>
        <v>1885558995.3300004</v>
      </c>
    </row>
    <row r="19" spans="1:6" ht="36">
      <c r="A19" s="41" t="s">
        <v>30</v>
      </c>
      <c r="B19" s="31" t="s">
        <v>28</v>
      </c>
      <c r="C19" s="40" t="s">
        <v>31</v>
      </c>
      <c r="D19" s="77">
        <v>203451000</v>
      </c>
      <c r="E19" s="77">
        <v>54265095.229999997</v>
      </c>
      <c r="F19" s="78">
        <v>149185904.77000001</v>
      </c>
    </row>
    <row r="20" spans="1:6" ht="60">
      <c r="A20" s="41" t="s">
        <v>32</v>
      </c>
      <c r="B20" s="31" t="s">
        <v>28</v>
      </c>
      <c r="C20" s="40" t="s">
        <v>33</v>
      </c>
      <c r="D20" s="77">
        <v>1249466000</v>
      </c>
      <c r="E20" s="77">
        <v>460460542.42000002</v>
      </c>
      <c r="F20" s="78">
        <v>789005457.58000004</v>
      </c>
    </row>
    <row r="21" spans="1:6" ht="96">
      <c r="A21" s="41" t="s">
        <v>34</v>
      </c>
      <c r="B21" s="31" t="s">
        <v>28</v>
      </c>
      <c r="C21" s="40" t="s">
        <v>35</v>
      </c>
      <c r="D21" s="77">
        <v>0</v>
      </c>
      <c r="E21" s="77">
        <v>304802.45</v>
      </c>
      <c r="F21" s="78">
        <v>0</v>
      </c>
    </row>
    <row r="22" spans="1:6" ht="36">
      <c r="A22" s="41" t="s">
        <v>36</v>
      </c>
      <c r="B22" s="31" t="s">
        <v>28</v>
      </c>
      <c r="C22" s="40" t="s">
        <v>37</v>
      </c>
      <c r="D22" s="77">
        <v>498000</v>
      </c>
      <c r="E22" s="77">
        <v>1078229.72</v>
      </c>
      <c r="F22" s="78">
        <v>0</v>
      </c>
    </row>
    <row r="23" spans="1:6" ht="24">
      <c r="A23" s="41" t="s">
        <v>38</v>
      </c>
      <c r="B23" s="31" t="s">
        <v>28</v>
      </c>
      <c r="C23" s="40" t="s">
        <v>39</v>
      </c>
      <c r="D23" s="77">
        <v>160842000</v>
      </c>
      <c r="E23" s="77">
        <v>67205923.209999993</v>
      </c>
      <c r="F23" s="78">
        <v>93636076.790000007</v>
      </c>
    </row>
    <row r="24" spans="1:6" ht="180">
      <c r="A24" s="41" t="s">
        <v>40</v>
      </c>
      <c r="B24" s="31" t="s">
        <v>28</v>
      </c>
      <c r="C24" s="40" t="s">
        <v>41</v>
      </c>
      <c r="D24" s="77">
        <v>66673800</v>
      </c>
      <c r="E24" s="77">
        <v>25855289.449999999</v>
      </c>
      <c r="F24" s="78">
        <v>40818510.549999997</v>
      </c>
    </row>
    <row r="25" spans="1:6" ht="24">
      <c r="A25" s="41" t="s">
        <v>42</v>
      </c>
      <c r="B25" s="31" t="s">
        <v>28</v>
      </c>
      <c r="C25" s="40" t="s">
        <v>43</v>
      </c>
      <c r="D25" s="77">
        <v>129659000</v>
      </c>
      <c r="E25" s="77">
        <v>52901926.350000001</v>
      </c>
      <c r="F25" s="78">
        <v>76757073.650000006</v>
      </c>
    </row>
    <row r="26" spans="1:6" ht="24">
      <c r="A26" s="41" t="s">
        <v>44</v>
      </c>
      <c r="B26" s="31" t="s">
        <v>28</v>
      </c>
      <c r="C26" s="40" t="s">
        <v>45</v>
      </c>
      <c r="D26" s="77">
        <v>0</v>
      </c>
      <c r="E26" s="77">
        <v>0</v>
      </c>
      <c r="F26" s="78">
        <v>0</v>
      </c>
    </row>
    <row r="27" spans="1:6" ht="24">
      <c r="A27" s="41" t="s">
        <v>46</v>
      </c>
      <c r="B27" s="31" t="s">
        <v>28</v>
      </c>
      <c r="C27" s="40" t="s">
        <v>47</v>
      </c>
      <c r="D27" s="77">
        <v>715000</v>
      </c>
      <c r="E27" s="77">
        <v>-2680</v>
      </c>
      <c r="F27" s="78">
        <f>D27-E27</f>
        <v>717680</v>
      </c>
    </row>
    <row r="28" spans="1:6" ht="24">
      <c r="A28" s="41" t="s">
        <v>48</v>
      </c>
      <c r="B28" s="31" t="s">
        <v>28</v>
      </c>
      <c r="C28" s="40" t="s">
        <v>49</v>
      </c>
      <c r="D28" s="77">
        <v>0</v>
      </c>
      <c r="E28" s="77">
        <v>109582</v>
      </c>
      <c r="F28" s="78">
        <v>0</v>
      </c>
    </row>
    <row r="29" spans="1:6" ht="24">
      <c r="A29" s="41" t="s">
        <v>50</v>
      </c>
      <c r="B29" s="31" t="s">
        <v>28</v>
      </c>
      <c r="C29" s="40" t="s">
        <v>51</v>
      </c>
      <c r="D29" s="77">
        <v>0</v>
      </c>
      <c r="E29" s="77">
        <v>28996</v>
      </c>
      <c r="F29" s="78">
        <v>0</v>
      </c>
    </row>
    <row r="30" spans="1:6" ht="24">
      <c r="A30" s="41" t="s">
        <v>52</v>
      </c>
      <c r="B30" s="31" t="s">
        <v>28</v>
      </c>
      <c r="C30" s="40" t="s">
        <v>53</v>
      </c>
      <c r="D30" s="77">
        <v>26039000</v>
      </c>
      <c r="E30" s="77">
        <v>16217608.300000001</v>
      </c>
      <c r="F30" s="78">
        <v>9821391.6999999993</v>
      </c>
    </row>
    <row r="31" spans="1:6" ht="36">
      <c r="A31" s="41" t="s">
        <v>54</v>
      </c>
      <c r="B31" s="31" t="s">
        <v>28</v>
      </c>
      <c r="C31" s="40" t="s">
        <v>55</v>
      </c>
      <c r="D31" s="77">
        <v>34457000</v>
      </c>
      <c r="E31" s="77">
        <v>10526316.98</v>
      </c>
      <c r="F31" s="78">
        <v>23930683.02</v>
      </c>
    </row>
    <row r="32" spans="1:6" ht="48">
      <c r="A32" s="41" t="s">
        <v>56</v>
      </c>
      <c r="B32" s="31" t="s">
        <v>28</v>
      </c>
      <c r="C32" s="40" t="s">
        <v>57</v>
      </c>
      <c r="D32" s="77">
        <v>0</v>
      </c>
      <c r="E32" s="77">
        <v>-20380.919999999998</v>
      </c>
      <c r="F32" s="78">
        <v>0</v>
      </c>
    </row>
    <row r="33" spans="1:6" ht="24">
      <c r="A33" s="41" t="s">
        <v>58</v>
      </c>
      <c r="B33" s="31" t="s">
        <v>28</v>
      </c>
      <c r="C33" s="40" t="s">
        <v>59</v>
      </c>
      <c r="D33" s="77">
        <v>0</v>
      </c>
      <c r="E33" s="77">
        <v>2.08</v>
      </c>
      <c r="F33" s="78">
        <v>0</v>
      </c>
    </row>
    <row r="34" spans="1:6" ht="24">
      <c r="A34" s="41" t="s">
        <v>60</v>
      </c>
      <c r="B34" s="31" t="s">
        <v>28</v>
      </c>
      <c r="C34" s="40" t="s">
        <v>61</v>
      </c>
      <c r="D34" s="77">
        <v>5171000</v>
      </c>
      <c r="E34" s="77">
        <v>3449188.19</v>
      </c>
      <c r="F34" s="78">
        <v>1721811.81</v>
      </c>
    </row>
    <row r="35" spans="1:6" ht="36">
      <c r="A35" s="41" t="s">
        <v>62</v>
      </c>
      <c r="B35" s="31" t="s">
        <v>28</v>
      </c>
      <c r="C35" s="40" t="s">
        <v>63</v>
      </c>
      <c r="D35" s="77">
        <v>196000</v>
      </c>
      <c r="E35" s="77">
        <v>1853473.82</v>
      </c>
      <c r="F35" s="78">
        <v>0</v>
      </c>
    </row>
    <row r="36" spans="1:6" ht="36">
      <c r="A36" s="41" t="s">
        <v>64</v>
      </c>
      <c r="B36" s="31" t="s">
        <v>28</v>
      </c>
      <c r="C36" s="40" t="s">
        <v>65</v>
      </c>
      <c r="D36" s="77">
        <v>0</v>
      </c>
      <c r="E36" s="77">
        <v>-39090</v>
      </c>
      <c r="F36" s="78">
        <v>0</v>
      </c>
    </row>
    <row r="37" spans="1:6" ht="36">
      <c r="A37" s="41" t="s">
        <v>66</v>
      </c>
      <c r="B37" s="31" t="s">
        <v>28</v>
      </c>
      <c r="C37" s="40" t="s">
        <v>67</v>
      </c>
      <c r="D37" s="77">
        <v>0</v>
      </c>
      <c r="E37" s="77">
        <v>5750.4</v>
      </c>
      <c r="F37" s="78">
        <v>0</v>
      </c>
    </row>
    <row r="38" spans="1:6" ht="24">
      <c r="A38" s="41" t="s">
        <v>68</v>
      </c>
      <c r="B38" s="31" t="s">
        <v>28</v>
      </c>
      <c r="C38" s="40" t="s">
        <v>69</v>
      </c>
      <c r="D38" s="77">
        <v>17653000</v>
      </c>
      <c r="E38" s="77">
        <v>-21763438.73</v>
      </c>
      <c r="F38" s="78">
        <v>39416438.729999997</v>
      </c>
    </row>
    <row r="39" spans="1:6">
      <c r="A39" s="41" t="s">
        <v>70</v>
      </c>
      <c r="B39" s="31" t="s">
        <v>28</v>
      </c>
      <c r="C39" s="40" t="s">
        <v>71</v>
      </c>
      <c r="D39" s="77">
        <v>3392000</v>
      </c>
      <c r="E39" s="77">
        <v>1639696.05</v>
      </c>
      <c r="F39" s="78">
        <v>1752303.95</v>
      </c>
    </row>
    <row r="40" spans="1:6">
      <c r="A40" s="41" t="s">
        <v>72</v>
      </c>
      <c r="B40" s="31" t="s">
        <v>28</v>
      </c>
      <c r="C40" s="40" t="s">
        <v>73</v>
      </c>
      <c r="D40" s="77">
        <v>7714000</v>
      </c>
      <c r="E40" s="77">
        <v>1147475.17</v>
      </c>
      <c r="F40" s="78">
        <v>6566524.8300000001</v>
      </c>
    </row>
    <row r="41" spans="1:6">
      <c r="A41" s="41" t="s">
        <v>74</v>
      </c>
      <c r="B41" s="31" t="s">
        <v>28</v>
      </c>
      <c r="C41" s="40" t="s">
        <v>75</v>
      </c>
      <c r="D41" s="77">
        <v>336000</v>
      </c>
      <c r="E41" s="77">
        <v>70000</v>
      </c>
      <c r="F41" s="78">
        <v>266000</v>
      </c>
    </row>
    <row r="42" spans="1:6">
      <c r="A42" s="41" t="s">
        <v>76</v>
      </c>
      <c r="B42" s="31" t="s">
        <v>28</v>
      </c>
      <c r="C42" s="40" t="s">
        <v>77</v>
      </c>
      <c r="D42" s="77">
        <v>0</v>
      </c>
      <c r="E42" s="77">
        <v>-11678</v>
      </c>
      <c r="F42" s="78">
        <v>0</v>
      </c>
    </row>
    <row r="43" spans="1:6" ht="24">
      <c r="A43" s="41" t="s">
        <v>78</v>
      </c>
      <c r="B43" s="31" t="s">
        <v>28</v>
      </c>
      <c r="C43" s="40" t="s">
        <v>79</v>
      </c>
      <c r="D43" s="77">
        <v>0</v>
      </c>
      <c r="E43" s="77">
        <v>9259.14</v>
      </c>
      <c r="F43" s="78">
        <v>0</v>
      </c>
    </row>
    <row r="44" spans="1:6" ht="36">
      <c r="A44" s="41" t="s">
        <v>80</v>
      </c>
      <c r="B44" s="31" t="s">
        <v>28</v>
      </c>
      <c r="C44" s="40" t="s">
        <v>81</v>
      </c>
      <c r="D44" s="77">
        <v>6961000</v>
      </c>
      <c r="E44" s="77">
        <v>2107151.83</v>
      </c>
      <c r="F44" s="78">
        <v>4853848.17</v>
      </c>
    </row>
    <row r="45" spans="1:6" ht="72">
      <c r="A45" s="41" t="s">
        <v>82</v>
      </c>
      <c r="B45" s="31" t="s">
        <v>28</v>
      </c>
      <c r="C45" s="40" t="s">
        <v>83</v>
      </c>
      <c r="D45" s="77">
        <v>525000</v>
      </c>
      <c r="E45" s="77">
        <v>220085</v>
      </c>
      <c r="F45" s="78">
        <v>304915</v>
      </c>
    </row>
    <row r="46" spans="1:6" ht="60">
      <c r="A46" s="41" t="s">
        <v>84</v>
      </c>
      <c r="B46" s="31" t="s">
        <v>28</v>
      </c>
      <c r="C46" s="40" t="s">
        <v>85</v>
      </c>
      <c r="D46" s="77">
        <v>1236000</v>
      </c>
      <c r="E46" s="77">
        <v>269500</v>
      </c>
      <c r="F46" s="78">
        <v>966500</v>
      </c>
    </row>
    <row r="47" spans="1:6" ht="72">
      <c r="A47" s="41" t="s">
        <v>86</v>
      </c>
      <c r="B47" s="31" t="s">
        <v>28</v>
      </c>
      <c r="C47" s="40" t="s">
        <v>87</v>
      </c>
      <c r="D47" s="77">
        <v>338000</v>
      </c>
      <c r="E47" s="77">
        <v>76095.509999999995</v>
      </c>
      <c r="F47" s="78">
        <v>261904.49</v>
      </c>
    </row>
    <row r="48" spans="1:6" ht="60">
      <c r="A48" s="41" t="s">
        <v>88</v>
      </c>
      <c r="B48" s="31" t="s">
        <v>28</v>
      </c>
      <c r="C48" s="40" t="s">
        <v>89</v>
      </c>
      <c r="D48" s="77">
        <v>1434000</v>
      </c>
      <c r="E48" s="77">
        <v>130000</v>
      </c>
      <c r="F48" s="78">
        <v>1304000</v>
      </c>
    </row>
    <row r="49" spans="1:6" ht="24">
      <c r="A49" s="41" t="s">
        <v>90</v>
      </c>
      <c r="B49" s="31" t="s">
        <v>28</v>
      </c>
      <c r="C49" s="40" t="s">
        <v>91</v>
      </c>
      <c r="D49" s="77">
        <v>517000</v>
      </c>
      <c r="E49" s="77">
        <v>167430</v>
      </c>
      <c r="F49" s="78">
        <v>349570</v>
      </c>
    </row>
    <row r="50" spans="1:6" ht="60">
      <c r="A50" s="41" t="s">
        <v>92</v>
      </c>
      <c r="B50" s="31" t="s">
        <v>28</v>
      </c>
      <c r="C50" s="40" t="s">
        <v>93</v>
      </c>
      <c r="D50" s="77">
        <v>0</v>
      </c>
      <c r="E50" s="77">
        <v>0</v>
      </c>
      <c r="F50" s="78">
        <v>0</v>
      </c>
    </row>
    <row r="51" spans="1:6" ht="72">
      <c r="A51" s="41" t="s">
        <v>94</v>
      </c>
      <c r="B51" s="31" t="s">
        <v>28</v>
      </c>
      <c r="C51" s="40" t="s">
        <v>95</v>
      </c>
      <c r="D51" s="77">
        <v>3052000</v>
      </c>
      <c r="E51" s="77">
        <f>1266615+56900</f>
        <v>1323515</v>
      </c>
      <c r="F51" s="78">
        <v>1785385</v>
      </c>
    </row>
    <row r="52" spans="1:6" ht="24">
      <c r="A52" s="41" t="s">
        <v>96</v>
      </c>
      <c r="B52" s="31" t="s">
        <v>28</v>
      </c>
      <c r="C52" s="40" t="s">
        <v>97</v>
      </c>
      <c r="D52" s="77">
        <v>38000</v>
      </c>
      <c r="E52" s="77">
        <v>10000</v>
      </c>
      <c r="F52" s="78">
        <v>28000</v>
      </c>
    </row>
    <row r="53" spans="1:6" ht="72">
      <c r="A53" s="41" t="s">
        <v>98</v>
      </c>
      <c r="B53" s="31" t="s">
        <v>28</v>
      </c>
      <c r="C53" s="40" t="s">
        <v>99</v>
      </c>
      <c r="D53" s="77">
        <v>80000</v>
      </c>
      <c r="E53" s="77">
        <v>36800</v>
      </c>
      <c r="F53" s="78">
        <v>43200</v>
      </c>
    </row>
    <row r="54" spans="1:6" ht="24">
      <c r="A54" s="41" t="s">
        <v>100</v>
      </c>
      <c r="B54" s="31" t="s">
        <v>28</v>
      </c>
      <c r="C54" s="40" t="s">
        <v>101</v>
      </c>
      <c r="D54" s="77">
        <v>28000</v>
      </c>
      <c r="E54" s="77">
        <v>19800</v>
      </c>
      <c r="F54" s="78">
        <v>8200</v>
      </c>
    </row>
    <row r="55" spans="1:6" ht="36">
      <c r="A55" s="41" t="s">
        <v>102</v>
      </c>
      <c r="B55" s="31" t="s">
        <v>28</v>
      </c>
      <c r="C55" s="40" t="s">
        <v>103</v>
      </c>
      <c r="D55" s="77">
        <v>0</v>
      </c>
      <c r="E55" s="77">
        <v>0</v>
      </c>
      <c r="F55" s="78">
        <v>0</v>
      </c>
    </row>
    <row r="56" spans="1:6" ht="84">
      <c r="A56" s="41" t="s">
        <v>104</v>
      </c>
      <c r="B56" s="31" t="s">
        <v>28</v>
      </c>
      <c r="C56" s="40" t="s">
        <v>105</v>
      </c>
      <c r="D56" s="77">
        <v>102000</v>
      </c>
      <c r="E56" s="77">
        <v>18000</v>
      </c>
      <c r="F56" s="78">
        <f>D56-E56</f>
        <v>84000</v>
      </c>
    </row>
    <row r="57" spans="1:6" ht="72">
      <c r="A57" s="41" t="s">
        <v>106</v>
      </c>
      <c r="B57" s="31" t="s">
        <v>28</v>
      </c>
      <c r="C57" s="40" t="s">
        <v>107</v>
      </c>
      <c r="D57" s="77">
        <v>0</v>
      </c>
      <c r="E57" s="77">
        <v>500</v>
      </c>
      <c r="F57" s="78">
        <v>0</v>
      </c>
    </row>
    <row r="58" spans="1:6" ht="60">
      <c r="A58" s="41" t="s">
        <v>108</v>
      </c>
      <c r="B58" s="31" t="s">
        <v>28</v>
      </c>
      <c r="C58" s="40" t="s">
        <v>109</v>
      </c>
      <c r="D58" s="77">
        <v>0</v>
      </c>
      <c r="E58" s="77">
        <v>28000</v>
      </c>
      <c r="F58" s="78">
        <v>0</v>
      </c>
    </row>
    <row r="59" spans="1:6" ht="60">
      <c r="A59" s="41" t="s">
        <v>110</v>
      </c>
      <c r="B59" s="31" t="s">
        <v>28</v>
      </c>
      <c r="C59" s="40" t="s">
        <v>111</v>
      </c>
      <c r="D59" s="77">
        <v>2345000</v>
      </c>
      <c r="E59" s="77">
        <v>484140.32</v>
      </c>
      <c r="F59" s="78">
        <v>1860859.68</v>
      </c>
    </row>
    <row r="60" spans="1:6" ht="60">
      <c r="A60" s="41" t="s">
        <v>112</v>
      </c>
      <c r="B60" s="31" t="s">
        <v>28</v>
      </c>
      <c r="C60" s="40" t="s">
        <v>113</v>
      </c>
      <c r="D60" s="77">
        <v>24337000</v>
      </c>
      <c r="E60" s="77">
        <v>7517911.6200000001</v>
      </c>
      <c r="F60" s="78">
        <v>16819088.379999999</v>
      </c>
    </row>
    <row r="61" spans="1:6" ht="48">
      <c r="A61" s="41" t="s">
        <v>114</v>
      </c>
      <c r="B61" s="31" t="s">
        <v>28</v>
      </c>
      <c r="C61" s="40" t="s">
        <v>115</v>
      </c>
      <c r="D61" s="77">
        <v>38540200</v>
      </c>
      <c r="E61" s="77">
        <v>13339971.58</v>
      </c>
      <c r="F61" s="78">
        <v>25200228.420000002</v>
      </c>
    </row>
    <row r="62" spans="1:6">
      <c r="A62" s="41" t="s">
        <v>116</v>
      </c>
      <c r="B62" s="31" t="s">
        <v>28</v>
      </c>
      <c r="C62" s="55" t="s">
        <v>522</v>
      </c>
      <c r="D62" s="77">
        <v>14504000</v>
      </c>
      <c r="E62" s="77">
        <v>8831101.1600000001</v>
      </c>
      <c r="F62" s="78">
        <v>5672898.8399999999</v>
      </c>
    </row>
    <row r="63" spans="1:6" ht="48">
      <c r="A63" s="41" t="s">
        <v>117</v>
      </c>
      <c r="B63" s="31" t="s">
        <v>28</v>
      </c>
      <c r="C63" s="40" t="s">
        <v>118</v>
      </c>
      <c r="D63" s="77">
        <v>130000</v>
      </c>
      <c r="E63" s="77">
        <v>19300</v>
      </c>
      <c r="F63" s="78">
        <v>110700</v>
      </c>
    </row>
    <row r="64" spans="1:6" ht="24">
      <c r="A64" s="41" t="s">
        <v>119</v>
      </c>
      <c r="B64" s="31" t="s">
        <v>28</v>
      </c>
      <c r="C64" s="40" t="s">
        <v>120</v>
      </c>
      <c r="D64" s="77">
        <v>0</v>
      </c>
      <c r="E64" s="77">
        <v>200</v>
      </c>
      <c r="F64" s="78">
        <v>0</v>
      </c>
    </row>
    <row r="65" spans="1:6" ht="24">
      <c r="A65" s="41" t="s">
        <v>121</v>
      </c>
      <c r="B65" s="31" t="s">
        <v>28</v>
      </c>
      <c r="C65" s="40" t="s">
        <v>122</v>
      </c>
      <c r="D65" s="77">
        <v>63233000</v>
      </c>
      <c r="E65" s="77">
        <v>24069850.609999999</v>
      </c>
      <c r="F65" s="78">
        <v>39163149.390000001</v>
      </c>
    </row>
    <row r="66" spans="1:6" ht="24">
      <c r="A66" s="41" t="s">
        <v>123</v>
      </c>
      <c r="B66" s="31" t="s">
        <v>28</v>
      </c>
      <c r="C66" s="40" t="s">
        <v>124</v>
      </c>
      <c r="D66" s="77">
        <v>2000000</v>
      </c>
      <c r="E66" s="77">
        <v>2266010.56</v>
      </c>
      <c r="F66" s="78">
        <v>0</v>
      </c>
    </row>
    <row r="67" spans="1:6">
      <c r="A67" s="41" t="s">
        <v>125</v>
      </c>
      <c r="B67" s="31" t="s">
        <v>28</v>
      </c>
      <c r="C67" s="40" t="s">
        <v>126</v>
      </c>
      <c r="D67" s="77">
        <v>3109000</v>
      </c>
      <c r="E67" s="77">
        <v>410687.82</v>
      </c>
      <c r="F67" s="78">
        <v>2698312.18</v>
      </c>
    </row>
    <row r="68" spans="1:6" ht="36">
      <c r="A68" s="41" t="s">
        <v>127</v>
      </c>
      <c r="B68" s="31" t="s">
        <v>28</v>
      </c>
      <c r="C68" s="40" t="s">
        <v>128</v>
      </c>
      <c r="D68" s="77">
        <v>88000</v>
      </c>
      <c r="E68" s="77">
        <v>63030</v>
      </c>
      <c r="F68" s="78">
        <v>24970</v>
      </c>
    </row>
    <row r="69" spans="1:6" ht="48">
      <c r="A69" s="41" t="s">
        <v>129</v>
      </c>
      <c r="B69" s="31" t="s">
        <v>28</v>
      </c>
      <c r="C69" s="40" t="s">
        <v>130</v>
      </c>
      <c r="D69" s="77">
        <v>0</v>
      </c>
      <c r="E69" s="77">
        <v>0</v>
      </c>
      <c r="F69" s="78">
        <v>0</v>
      </c>
    </row>
    <row r="70" spans="1:6" ht="84">
      <c r="A70" s="41" t="s">
        <v>131</v>
      </c>
      <c r="B70" s="31" t="s">
        <v>28</v>
      </c>
      <c r="C70" s="40" t="s">
        <v>132</v>
      </c>
      <c r="D70" s="77">
        <v>205000</v>
      </c>
      <c r="E70" s="77">
        <v>130000</v>
      </c>
      <c r="F70" s="78">
        <f>D70-E70</f>
        <v>75000</v>
      </c>
    </row>
    <row r="71" spans="1:6" ht="72">
      <c r="A71" s="41" t="s">
        <v>133</v>
      </c>
      <c r="B71" s="31" t="s">
        <v>28</v>
      </c>
      <c r="C71" s="40" t="s">
        <v>134</v>
      </c>
      <c r="D71" s="77">
        <v>27000</v>
      </c>
      <c r="E71" s="77">
        <v>900</v>
      </c>
      <c r="F71" s="78">
        <v>26100</v>
      </c>
    </row>
    <row r="72" spans="1:6" ht="60">
      <c r="A72" s="41" t="s">
        <v>135</v>
      </c>
      <c r="B72" s="31" t="s">
        <v>28</v>
      </c>
      <c r="C72" s="40" t="s">
        <v>136</v>
      </c>
      <c r="D72" s="77">
        <v>0</v>
      </c>
      <c r="E72" s="77">
        <v>0</v>
      </c>
      <c r="F72" s="78">
        <v>0</v>
      </c>
    </row>
    <row r="73" spans="1:6" ht="96">
      <c r="A73" s="41" t="s">
        <v>137</v>
      </c>
      <c r="B73" s="31" t="s">
        <v>28</v>
      </c>
      <c r="C73" s="40" t="s">
        <v>138</v>
      </c>
      <c r="D73" s="77">
        <v>324000</v>
      </c>
      <c r="E73" s="77">
        <f>201000+19000</f>
        <v>220000</v>
      </c>
      <c r="F73" s="78">
        <f>D73-E73</f>
        <v>104000</v>
      </c>
    </row>
    <row r="74" spans="1:6" ht="84">
      <c r="A74" s="41" t="s">
        <v>139</v>
      </c>
      <c r="B74" s="31" t="s">
        <v>28</v>
      </c>
      <c r="C74" s="40" t="s">
        <v>140</v>
      </c>
      <c r="D74" s="77">
        <v>33000</v>
      </c>
      <c r="E74" s="77">
        <v>4000</v>
      </c>
      <c r="F74" s="78">
        <v>29000</v>
      </c>
    </row>
    <row r="75" spans="1:6" ht="48">
      <c r="A75" s="41" t="s">
        <v>141</v>
      </c>
      <c r="B75" s="31" t="s">
        <v>28</v>
      </c>
      <c r="C75" s="40" t="s">
        <v>142</v>
      </c>
      <c r="D75" s="77">
        <v>0</v>
      </c>
      <c r="E75" s="77">
        <v>0</v>
      </c>
      <c r="F75" s="78">
        <v>0</v>
      </c>
    </row>
    <row r="76" spans="1:6" ht="84">
      <c r="A76" s="41" t="s">
        <v>143</v>
      </c>
      <c r="B76" s="31" t="s">
        <v>28</v>
      </c>
      <c r="C76" s="40" t="s">
        <v>144</v>
      </c>
      <c r="D76" s="77">
        <v>89000</v>
      </c>
      <c r="E76" s="77">
        <v>1700</v>
      </c>
      <c r="F76" s="78">
        <f>D76-E76</f>
        <v>87300</v>
      </c>
    </row>
    <row r="77" spans="1:6" ht="72">
      <c r="A77" s="41" t="s">
        <v>145</v>
      </c>
      <c r="B77" s="31" t="s">
        <v>28</v>
      </c>
      <c r="C77" s="40" t="s">
        <v>146</v>
      </c>
      <c r="D77" s="77">
        <v>0</v>
      </c>
      <c r="E77" s="77">
        <v>500</v>
      </c>
      <c r="F77" s="78">
        <v>0</v>
      </c>
    </row>
    <row r="78" spans="1:6" ht="48">
      <c r="A78" s="41" t="s">
        <v>147</v>
      </c>
      <c r="B78" s="31" t="s">
        <v>28</v>
      </c>
      <c r="C78" s="40" t="s">
        <v>148</v>
      </c>
      <c r="D78" s="77">
        <v>0</v>
      </c>
      <c r="E78" s="77">
        <v>0</v>
      </c>
      <c r="F78" s="78">
        <v>2000</v>
      </c>
    </row>
    <row r="79" spans="1:6" ht="48">
      <c r="A79" s="41" t="s">
        <v>149</v>
      </c>
      <c r="B79" s="31" t="s">
        <v>28</v>
      </c>
      <c r="C79" s="40" t="s">
        <v>150</v>
      </c>
      <c r="D79" s="77">
        <v>0</v>
      </c>
      <c r="E79" s="77">
        <v>0</v>
      </c>
      <c r="F79" s="78">
        <v>0</v>
      </c>
    </row>
    <row r="80" spans="1:6" ht="84">
      <c r="A80" s="41" t="s">
        <v>151</v>
      </c>
      <c r="B80" s="31" t="s">
        <v>28</v>
      </c>
      <c r="C80" s="40" t="s">
        <v>152</v>
      </c>
      <c r="D80" s="77">
        <f>6000+2000</f>
        <v>8000</v>
      </c>
      <c r="E80" s="77">
        <v>3000</v>
      </c>
      <c r="F80" s="78">
        <f>D80-E80</f>
        <v>5000</v>
      </c>
    </row>
    <row r="81" spans="1:6" ht="48">
      <c r="A81" s="41" t="s">
        <v>153</v>
      </c>
      <c r="B81" s="31" t="s">
        <v>28</v>
      </c>
      <c r="C81" s="40" t="s">
        <v>154</v>
      </c>
      <c r="D81" s="77">
        <v>0</v>
      </c>
      <c r="E81" s="77">
        <v>0</v>
      </c>
      <c r="F81" s="78">
        <v>0</v>
      </c>
    </row>
    <row r="82" spans="1:6" ht="72">
      <c r="A82" s="41" t="s">
        <v>155</v>
      </c>
      <c r="B82" s="31" t="s">
        <v>28</v>
      </c>
      <c r="C82" s="40" t="s">
        <v>156</v>
      </c>
      <c r="D82" s="77">
        <v>11097000</v>
      </c>
      <c r="E82" s="77">
        <v>2715465.32</v>
      </c>
      <c r="F82" s="78">
        <f>D82-E82</f>
        <v>8381534.6799999997</v>
      </c>
    </row>
    <row r="83" spans="1:6" ht="72">
      <c r="A83" s="41" t="s">
        <v>157</v>
      </c>
      <c r="B83" s="31" t="s">
        <v>28</v>
      </c>
      <c r="C83" s="40" t="s">
        <v>158</v>
      </c>
      <c r="D83" s="77">
        <v>7000</v>
      </c>
      <c r="E83" s="77">
        <v>0</v>
      </c>
      <c r="F83" s="78">
        <v>7000</v>
      </c>
    </row>
    <row r="84" spans="1:6" ht="60">
      <c r="A84" s="41" t="s">
        <v>159</v>
      </c>
      <c r="B84" s="31" t="s">
        <v>28</v>
      </c>
      <c r="C84" s="40" t="s">
        <v>160</v>
      </c>
      <c r="D84" s="77">
        <v>0</v>
      </c>
      <c r="E84" s="77">
        <v>0</v>
      </c>
      <c r="F84" s="78">
        <v>0</v>
      </c>
    </row>
    <row r="85" spans="1:6" ht="96">
      <c r="A85" s="41" t="s">
        <v>161</v>
      </c>
      <c r="B85" s="31" t="s">
        <v>28</v>
      </c>
      <c r="C85" s="40" t="s">
        <v>162</v>
      </c>
      <c r="D85" s="77">
        <v>487000</v>
      </c>
      <c r="E85" s="77">
        <v>196000</v>
      </c>
      <c r="F85" s="78">
        <f>D85-E85</f>
        <v>291000</v>
      </c>
    </row>
    <row r="86" spans="1:6" ht="60">
      <c r="A86" s="41" t="s">
        <v>163</v>
      </c>
      <c r="B86" s="31" t="s">
        <v>28</v>
      </c>
      <c r="C86" s="55" t="s">
        <v>523</v>
      </c>
      <c r="D86" s="77">
        <v>7169000</v>
      </c>
      <c r="E86" s="77">
        <v>0</v>
      </c>
      <c r="F86" s="78">
        <v>7169000</v>
      </c>
    </row>
    <row r="87" spans="1:6" ht="84">
      <c r="A87" s="41" t="s">
        <v>164</v>
      </c>
      <c r="B87" s="31" t="s">
        <v>28</v>
      </c>
      <c r="C87" s="40" t="s">
        <v>165</v>
      </c>
      <c r="D87" s="77">
        <v>0</v>
      </c>
      <c r="E87" s="77">
        <v>1000</v>
      </c>
      <c r="F87" s="78">
        <v>0</v>
      </c>
    </row>
    <row r="88" spans="1:6" ht="48">
      <c r="A88" s="41" t="s">
        <v>166</v>
      </c>
      <c r="B88" s="31" t="s">
        <v>28</v>
      </c>
      <c r="C88" s="40" t="s">
        <v>167</v>
      </c>
      <c r="D88" s="77">
        <v>0</v>
      </c>
      <c r="E88" s="77">
        <v>0</v>
      </c>
      <c r="F88" s="78">
        <v>0</v>
      </c>
    </row>
    <row r="89" spans="1:6" ht="84">
      <c r="A89" s="41" t="s">
        <v>168</v>
      </c>
      <c r="B89" s="31" t="s">
        <v>28</v>
      </c>
      <c r="C89" s="40" t="s">
        <v>169</v>
      </c>
      <c r="D89" s="77">
        <v>50000</v>
      </c>
      <c r="E89" s="77">
        <v>31500</v>
      </c>
      <c r="F89" s="78">
        <f>D89-E89</f>
        <v>18500</v>
      </c>
    </row>
    <row r="90" spans="1:6" ht="60">
      <c r="A90" s="41" t="s">
        <v>170</v>
      </c>
      <c r="B90" s="31" t="s">
        <v>28</v>
      </c>
      <c r="C90" s="40" t="s">
        <v>171</v>
      </c>
      <c r="D90" s="77">
        <v>0</v>
      </c>
      <c r="E90" s="77">
        <v>0</v>
      </c>
      <c r="F90" s="78">
        <v>0</v>
      </c>
    </row>
    <row r="91" spans="1:6" ht="96">
      <c r="A91" s="41" t="s">
        <v>172</v>
      </c>
      <c r="B91" s="31" t="s">
        <v>28</v>
      </c>
      <c r="C91" s="40" t="s">
        <v>173</v>
      </c>
      <c r="D91" s="77">
        <v>469000</v>
      </c>
      <c r="E91" s="77">
        <v>338718.34</v>
      </c>
      <c r="F91" s="78">
        <f>D91-E91</f>
        <v>130281.65999999997</v>
      </c>
    </row>
    <row r="92" spans="1:6" ht="72">
      <c r="A92" s="41" t="s">
        <v>174</v>
      </c>
      <c r="B92" s="31" t="s">
        <v>28</v>
      </c>
      <c r="C92" s="40" t="s">
        <v>175</v>
      </c>
      <c r="D92" s="77">
        <v>37000</v>
      </c>
      <c r="E92" s="77">
        <v>9100</v>
      </c>
      <c r="F92" s="78">
        <v>27900</v>
      </c>
    </row>
    <row r="93" spans="1:6" ht="24">
      <c r="A93" s="41" t="s">
        <v>176</v>
      </c>
      <c r="B93" s="31" t="s">
        <v>28</v>
      </c>
      <c r="C93" s="55" t="s">
        <v>524</v>
      </c>
      <c r="D93" s="77">
        <v>1148000</v>
      </c>
      <c r="E93" s="77">
        <v>6660.07</v>
      </c>
      <c r="F93" s="78">
        <v>1141339.93</v>
      </c>
    </row>
    <row r="94" spans="1:6" ht="36">
      <c r="A94" s="41" t="s">
        <v>177</v>
      </c>
      <c r="B94" s="31" t="s">
        <v>28</v>
      </c>
      <c r="C94" s="40" t="s">
        <v>178</v>
      </c>
      <c r="D94" s="77">
        <v>35000</v>
      </c>
      <c r="E94" s="77">
        <v>0</v>
      </c>
      <c r="F94" s="78">
        <v>35000</v>
      </c>
    </row>
    <row r="95" spans="1:6" ht="48">
      <c r="A95" s="41" t="s">
        <v>179</v>
      </c>
      <c r="B95" s="31" t="s">
        <v>28</v>
      </c>
      <c r="C95" s="40" t="s">
        <v>180</v>
      </c>
      <c r="D95" s="77">
        <v>190000</v>
      </c>
      <c r="E95" s="77">
        <v>2000</v>
      </c>
      <c r="F95" s="78">
        <v>188000</v>
      </c>
    </row>
    <row r="96" spans="1:6" ht="24">
      <c r="A96" s="41" t="s">
        <v>181</v>
      </c>
      <c r="B96" s="31" t="s">
        <v>28</v>
      </c>
      <c r="C96" s="40" t="s">
        <v>182</v>
      </c>
      <c r="D96" s="77">
        <v>159000</v>
      </c>
      <c r="E96" s="77">
        <v>162711.01999999999</v>
      </c>
      <c r="F96" s="78">
        <v>0</v>
      </c>
    </row>
    <row r="97" spans="1:6" ht="60">
      <c r="A97" s="41" t="s">
        <v>183</v>
      </c>
      <c r="B97" s="31" t="s">
        <v>28</v>
      </c>
      <c r="C97" s="40" t="s">
        <v>184</v>
      </c>
      <c r="D97" s="77">
        <v>401000</v>
      </c>
      <c r="E97" s="77">
        <v>7237.91</v>
      </c>
      <c r="F97" s="78">
        <v>393762.09</v>
      </c>
    </row>
    <row r="98" spans="1:6" ht="72">
      <c r="A98" s="41" t="s">
        <v>185</v>
      </c>
      <c r="B98" s="31" t="s">
        <v>28</v>
      </c>
      <c r="C98" s="40" t="s">
        <v>186</v>
      </c>
      <c r="D98" s="77">
        <v>0</v>
      </c>
      <c r="E98" s="77">
        <v>10531.34</v>
      </c>
      <c r="F98" s="78">
        <v>0</v>
      </c>
    </row>
    <row r="99" spans="1:6" ht="48">
      <c r="A99" s="41" t="s">
        <v>187</v>
      </c>
      <c r="B99" s="31" t="s">
        <v>28</v>
      </c>
      <c r="C99" s="40" t="s">
        <v>188</v>
      </c>
      <c r="D99" s="77">
        <v>0</v>
      </c>
      <c r="E99" s="77">
        <v>18233.599999999999</v>
      </c>
      <c r="F99" s="78">
        <v>0</v>
      </c>
    </row>
    <row r="100" spans="1:6" ht="60">
      <c r="A100" s="41" t="s">
        <v>189</v>
      </c>
      <c r="B100" s="31" t="s">
        <v>28</v>
      </c>
      <c r="C100" s="40" t="s">
        <v>190</v>
      </c>
      <c r="D100" s="77">
        <v>0</v>
      </c>
      <c r="E100" s="77">
        <v>-10000</v>
      </c>
      <c r="F100" s="78">
        <v>0</v>
      </c>
    </row>
    <row r="101" spans="1:6" ht="60">
      <c r="A101" s="41" t="s">
        <v>191</v>
      </c>
      <c r="B101" s="31" t="s">
        <v>28</v>
      </c>
      <c r="C101" s="40" t="s">
        <v>192</v>
      </c>
      <c r="D101" s="77">
        <v>0</v>
      </c>
      <c r="E101" s="77">
        <v>509878.55</v>
      </c>
      <c r="F101" s="78">
        <v>0</v>
      </c>
    </row>
    <row r="102" spans="1:6" ht="60">
      <c r="A102" s="41" t="s">
        <v>193</v>
      </c>
      <c r="B102" s="31" t="s">
        <v>28</v>
      </c>
      <c r="C102" s="40" t="s">
        <v>194</v>
      </c>
      <c r="D102" s="77">
        <v>0</v>
      </c>
      <c r="E102" s="77">
        <v>20000</v>
      </c>
      <c r="F102" s="78">
        <v>0</v>
      </c>
    </row>
    <row r="103" spans="1:6" ht="60">
      <c r="A103" s="41" t="s">
        <v>195</v>
      </c>
      <c r="B103" s="31" t="s">
        <v>28</v>
      </c>
      <c r="C103" s="40" t="s">
        <v>196</v>
      </c>
      <c r="D103" s="77">
        <v>0</v>
      </c>
      <c r="E103" s="77">
        <v>11566.64</v>
      </c>
      <c r="F103" s="78">
        <v>0</v>
      </c>
    </row>
    <row r="104" spans="1:6" ht="24">
      <c r="A104" s="41" t="s">
        <v>197</v>
      </c>
      <c r="B104" s="31" t="s">
        <v>28</v>
      </c>
      <c r="C104" s="40" t="s">
        <v>198</v>
      </c>
      <c r="D104" s="77">
        <v>0</v>
      </c>
      <c r="E104" s="77">
        <v>963061.67</v>
      </c>
      <c r="F104" s="78">
        <v>0</v>
      </c>
    </row>
    <row r="105" spans="1:6">
      <c r="A105" s="41" t="s">
        <v>199</v>
      </c>
      <c r="B105" s="31" t="s">
        <v>28</v>
      </c>
      <c r="C105" s="40" t="s">
        <v>200</v>
      </c>
      <c r="D105" s="77">
        <v>4330000</v>
      </c>
      <c r="E105" s="77">
        <v>466464.03</v>
      </c>
      <c r="F105" s="78">
        <v>3863535.97</v>
      </c>
    </row>
    <row r="106" spans="1:6" ht="36">
      <c r="A106" s="41" t="s">
        <v>201</v>
      </c>
      <c r="B106" s="31" t="s">
        <v>28</v>
      </c>
      <c r="C106" s="40" t="s">
        <v>202</v>
      </c>
      <c r="D106" s="77">
        <v>106586800</v>
      </c>
      <c r="E106" s="77">
        <v>48236900</v>
      </c>
      <c r="F106" s="78">
        <v>58349900</v>
      </c>
    </row>
    <row r="107" spans="1:6" ht="48">
      <c r="A107" s="41" t="s">
        <v>203</v>
      </c>
      <c r="B107" s="31" t="s">
        <v>28</v>
      </c>
      <c r="C107" s="40" t="s">
        <v>204</v>
      </c>
      <c r="D107" s="77">
        <v>147755000</v>
      </c>
      <c r="E107" s="77">
        <v>61565000</v>
      </c>
      <c r="F107" s="78">
        <v>86190000</v>
      </c>
    </row>
    <row r="108" spans="1:6" ht="24">
      <c r="A108" s="41" t="s">
        <v>205</v>
      </c>
      <c r="B108" s="31" t="s">
        <v>28</v>
      </c>
      <c r="C108" s="40" t="s">
        <v>206</v>
      </c>
      <c r="D108" s="77">
        <v>917568100</v>
      </c>
      <c r="E108" s="77">
        <v>591149500</v>
      </c>
      <c r="F108" s="78">
        <v>326418600</v>
      </c>
    </row>
    <row r="109" spans="1:6" ht="36">
      <c r="A109" s="41" t="s">
        <v>207</v>
      </c>
      <c r="B109" s="31" t="s">
        <v>28</v>
      </c>
      <c r="C109" s="40" t="s">
        <v>208</v>
      </c>
      <c r="D109" s="77">
        <v>24266600</v>
      </c>
      <c r="E109" s="77">
        <v>24266600</v>
      </c>
      <c r="F109" s="78">
        <v>0</v>
      </c>
    </row>
    <row r="110" spans="1:6" ht="48">
      <c r="A110" s="41" t="s">
        <v>209</v>
      </c>
      <c r="B110" s="31" t="s">
        <v>28</v>
      </c>
      <c r="C110" s="40" t="s">
        <v>210</v>
      </c>
      <c r="D110" s="77">
        <v>122000</v>
      </c>
      <c r="E110" s="77">
        <v>28000</v>
      </c>
      <c r="F110" s="78">
        <v>94000</v>
      </c>
    </row>
    <row r="111" spans="1:6" ht="60">
      <c r="A111" s="41" t="s">
        <v>211</v>
      </c>
      <c r="B111" s="31" t="s">
        <v>28</v>
      </c>
      <c r="C111" s="40" t="s">
        <v>212</v>
      </c>
      <c r="D111" s="77">
        <v>214700</v>
      </c>
      <c r="E111" s="77">
        <v>214700</v>
      </c>
      <c r="F111" s="78">
        <v>0</v>
      </c>
    </row>
    <row r="112" spans="1:6" ht="36">
      <c r="A112" s="41" t="s">
        <v>213</v>
      </c>
      <c r="B112" s="31" t="s">
        <v>28</v>
      </c>
      <c r="C112" s="40" t="s">
        <v>214</v>
      </c>
      <c r="D112" s="77">
        <v>4876700</v>
      </c>
      <c r="E112" s="77">
        <v>4876700</v>
      </c>
      <c r="F112" s="78">
        <v>0</v>
      </c>
    </row>
    <row r="113" spans="1:6" ht="48">
      <c r="A113" s="41" t="s">
        <v>215</v>
      </c>
      <c r="B113" s="31" t="s">
        <v>28</v>
      </c>
      <c r="C113" s="40" t="s">
        <v>216</v>
      </c>
      <c r="D113" s="77">
        <v>732000</v>
      </c>
      <c r="E113" s="77">
        <v>25505.77</v>
      </c>
      <c r="F113" s="78">
        <v>706494.23</v>
      </c>
    </row>
    <row r="114" spans="1:6" ht="60">
      <c r="A114" s="41" t="s">
        <v>217</v>
      </c>
      <c r="B114" s="31" t="s">
        <v>28</v>
      </c>
      <c r="C114" s="40" t="s">
        <v>218</v>
      </c>
      <c r="D114" s="77">
        <v>253700</v>
      </c>
      <c r="E114" s="77">
        <v>253700</v>
      </c>
      <c r="F114" s="78">
        <v>0</v>
      </c>
    </row>
    <row r="115" spans="1:6" ht="48">
      <c r="A115" s="41" t="s">
        <v>219</v>
      </c>
      <c r="B115" s="31" t="s">
        <v>28</v>
      </c>
      <c r="C115" s="40" t="s">
        <v>220</v>
      </c>
      <c r="D115" s="77">
        <v>18346800</v>
      </c>
      <c r="E115" s="77">
        <v>6250000</v>
      </c>
      <c r="F115" s="78">
        <v>12096800</v>
      </c>
    </row>
    <row r="116" spans="1:6" ht="84">
      <c r="A116" s="41" t="s">
        <v>221</v>
      </c>
      <c r="B116" s="31" t="s">
        <v>28</v>
      </c>
      <c r="C116" s="40" t="s">
        <v>222</v>
      </c>
      <c r="D116" s="77">
        <v>10395000</v>
      </c>
      <c r="E116" s="77">
        <v>10395000</v>
      </c>
      <c r="F116" s="78">
        <v>0</v>
      </c>
    </row>
    <row r="117" spans="1:6" ht="84">
      <c r="A117" s="41" t="s">
        <v>223</v>
      </c>
      <c r="B117" s="31" t="s">
        <v>28</v>
      </c>
      <c r="C117" s="40" t="s">
        <v>224</v>
      </c>
      <c r="D117" s="77">
        <v>2957000</v>
      </c>
      <c r="E117" s="77">
        <v>2957000</v>
      </c>
      <c r="F117" s="78">
        <v>0</v>
      </c>
    </row>
    <row r="118" spans="1:6" ht="24">
      <c r="A118" s="41" t="s">
        <v>225</v>
      </c>
      <c r="B118" s="31" t="s">
        <v>28</v>
      </c>
      <c r="C118" s="55" t="s">
        <v>525</v>
      </c>
      <c r="D118" s="77">
        <v>414500</v>
      </c>
      <c r="E118" s="77">
        <v>0</v>
      </c>
      <c r="F118" s="78">
        <v>414500</v>
      </c>
    </row>
    <row r="119" spans="1:6" ht="36">
      <c r="A119" s="41" t="s">
        <v>226</v>
      </c>
      <c r="B119" s="31" t="s">
        <v>28</v>
      </c>
      <c r="C119" s="40" t="s">
        <v>227</v>
      </c>
      <c r="D119" s="77">
        <v>9005600</v>
      </c>
      <c r="E119" s="77">
        <v>9005600</v>
      </c>
      <c r="F119" s="78">
        <v>0</v>
      </c>
    </row>
    <row r="120" spans="1:6" ht="24">
      <c r="A120" s="41" t="s">
        <v>228</v>
      </c>
      <c r="B120" s="31" t="s">
        <v>28</v>
      </c>
      <c r="C120" s="40" t="s">
        <v>229</v>
      </c>
      <c r="D120" s="77">
        <v>6351900</v>
      </c>
      <c r="E120" s="77">
        <v>3174000</v>
      </c>
      <c r="F120" s="78">
        <v>3177900</v>
      </c>
    </row>
    <row r="121" spans="1:6" ht="36">
      <c r="A121" s="41" t="s">
        <v>230</v>
      </c>
      <c r="B121" s="31" t="s">
        <v>28</v>
      </c>
      <c r="C121" s="40" t="s">
        <v>231</v>
      </c>
      <c r="D121" s="77">
        <v>1092300</v>
      </c>
      <c r="E121" s="77">
        <v>1092300</v>
      </c>
      <c r="F121" s="78">
        <v>0</v>
      </c>
    </row>
    <row r="122" spans="1:6" ht="168">
      <c r="A122" s="41" t="s">
        <v>232</v>
      </c>
      <c r="B122" s="31" t="s">
        <v>28</v>
      </c>
      <c r="C122" s="40" t="s">
        <v>233</v>
      </c>
      <c r="D122" s="77">
        <v>17200</v>
      </c>
      <c r="E122" s="77">
        <v>17200</v>
      </c>
      <c r="F122" s="78">
        <v>0</v>
      </c>
    </row>
    <row r="123" spans="1:6" ht="60">
      <c r="A123" s="41" t="s">
        <v>234</v>
      </c>
      <c r="B123" s="31" t="s">
        <v>28</v>
      </c>
      <c r="C123" s="40" t="s">
        <v>235</v>
      </c>
      <c r="D123" s="77">
        <v>19358100</v>
      </c>
      <c r="E123" s="77">
        <v>9679050</v>
      </c>
      <c r="F123" s="78">
        <v>9679050</v>
      </c>
    </row>
    <row r="124" spans="1:6" ht="36">
      <c r="A124" s="41" t="s">
        <v>236</v>
      </c>
      <c r="B124" s="31" t="s">
        <v>28</v>
      </c>
      <c r="C124" s="40" t="s">
        <v>237</v>
      </c>
      <c r="D124" s="77">
        <v>36214400</v>
      </c>
      <c r="E124" s="77">
        <v>2026100</v>
      </c>
      <c r="F124" s="78">
        <v>34188300</v>
      </c>
    </row>
    <row r="125" spans="1:6" ht="24">
      <c r="A125" s="41" t="s">
        <v>238</v>
      </c>
      <c r="B125" s="31" t="s">
        <v>28</v>
      </c>
      <c r="C125" s="55" t="s">
        <v>527</v>
      </c>
      <c r="D125" s="77">
        <v>1231894</v>
      </c>
      <c r="E125" s="77">
        <v>1231894</v>
      </c>
      <c r="F125" s="78">
        <v>0</v>
      </c>
    </row>
    <row r="126" spans="1:6" ht="60">
      <c r="A126" s="41" t="s">
        <v>239</v>
      </c>
      <c r="B126" s="31" t="s">
        <v>28</v>
      </c>
      <c r="C126" s="40" t="s">
        <v>240</v>
      </c>
      <c r="D126" s="77">
        <v>0</v>
      </c>
      <c r="E126" s="77">
        <v>-1263.32</v>
      </c>
      <c r="F126" s="78">
        <v>0</v>
      </c>
    </row>
    <row r="127" spans="1:6" ht="60">
      <c r="A127" s="41" t="s">
        <v>241</v>
      </c>
      <c r="B127" s="31" t="s">
        <v>28</v>
      </c>
      <c r="C127" s="40" t="s">
        <v>242</v>
      </c>
      <c r="D127" s="77">
        <v>0</v>
      </c>
      <c r="E127" s="77">
        <v>-45207.24</v>
      </c>
      <c r="F127" s="78">
        <v>0</v>
      </c>
    </row>
    <row r="128" spans="1:6" ht="36">
      <c r="A128" s="41" t="s">
        <v>243</v>
      </c>
      <c r="B128" s="31" t="s">
        <v>28</v>
      </c>
      <c r="C128" s="40" t="s">
        <v>244</v>
      </c>
      <c r="D128" s="77">
        <v>0</v>
      </c>
      <c r="E128" s="77">
        <v>-60030.7</v>
      </c>
      <c r="F128" s="78">
        <v>0</v>
      </c>
    </row>
    <row r="129" spans="1:6" ht="48">
      <c r="A129" s="41" t="s">
        <v>245</v>
      </c>
      <c r="B129" s="31" t="s">
        <v>28</v>
      </c>
      <c r="C129" s="40" t="s">
        <v>246</v>
      </c>
      <c r="D129" s="77">
        <v>0</v>
      </c>
      <c r="E129" s="77">
        <v>-734.15</v>
      </c>
      <c r="F129" s="78">
        <v>0</v>
      </c>
    </row>
    <row r="130" spans="1:6" ht="96">
      <c r="A130" s="41" t="s">
        <v>247</v>
      </c>
      <c r="B130" s="31" t="s">
        <v>28</v>
      </c>
      <c r="C130" s="40" t="s">
        <v>248</v>
      </c>
      <c r="D130" s="77">
        <v>0</v>
      </c>
      <c r="E130" s="77">
        <v>-106327.45</v>
      </c>
      <c r="F130" s="78">
        <v>0</v>
      </c>
    </row>
    <row r="131" spans="1:6" ht="60">
      <c r="A131" s="41" t="s">
        <v>249</v>
      </c>
      <c r="B131" s="31" t="s">
        <v>28</v>
      </c>
      <c r="C131" s="40" t="s">
        <v>250</v>
      </c>
      <c r="D131" s="77">
        <v>0</v>
      </c>
      <c r="E131" s="77">
        <v>-943401.14</v>
      </c>
      <c r="F131" s="78">
        <v>0</v>
      </c>
    </row>
    <row r="132" spans="1:6" ht="108">
      <c r="A132" s="41" t="s">
        <v>251</v>
      </c>
      <c r="B132" s="31" t="s">
        <v>28</v>
      </c>
      <c r="C132" s="40" t="s">
        <v>252</v>
      </c>
      <c r="D132" s="77">
        <v>0</v>
      </c>
      <c r="E132" s="77">
        <v>-841751.64</v>
      </c>
      <c r="F132" s="78">
        <v>0</v>
      </c>
    </row>
    <row r="133" spans="1:6" ht="96">
      <c r="A133" s="41" t="s">
        <v>253</v>
      </c>
      <c r="B133" s="31" t="s">
        <v>28</v>
      </c>
      <c r="C133" s="40" t="s">
        <v>254</v>
      </c>
      <c r="D133" s="77">
        <v>0</v>
      </c>
      <c r="E133" s="77">
        <v>-272496.96999999997</v>
      </c>
      <c r="F133" s="78">
        <v>0</v>
      </c>
    </row>
    <row r="134" spans="1:6" ht="48">
      <c r="A134" s="41" t="s">
        <v>255</v>
      </c>
      <c r="B134" s="31" t="s">
        <v>28</v>
      </c>
      <c r="C134" s="40" t="s">
        <v>256</v>
      </c>
      <c r="D134" s="77">
        <v>0</v>
      </c>
      <c r="E134" s="77">
        <v>-182677.63</v>
      </c>
      <c r="F134" s="78">
        <v>0</v>
      </c>
    </row>
    <row r="135" spans="1:6" ht="24">
      <c r="A135" s="41" t="s">
        <v>257</v>
      </c>
      <c r="B135" s="31" t="s">
        <v>28</v>
      </c>
      <c r="C135" s="40" t="s">
        <v>258</v>
      </c>
      <c r="D135" s="77">
        <v>0</v>
      </c>
      <c r="E135" s="77">
        <v>-519443.75</v>
      </c>
      <c r="F135" s="78">
        <v>0</v>
      </c>
    </row>
    <row r="136" spans="1:6" ht="48">
      <c r="A136" s="41" t="s">
        <v>259</v>
      </c>
      <c r="B136" s="31" t="s">
        <v>28</v>
      </c>
      <c r="C136" s="40" t="s">
        <v>260</v>
      </c>
      <c r="D136" s="77">
        <v>0</v>
      </c>
      <c r="E136" s="77">
        <v>-1462.9</v>
      </c>
      <c r="F136" s="78">
        <v>0</v>
      </c>
    </row>
    <row r="137" spans="1:6" ht="144">
      <c r="A137" s="41" t="s">
        <v>261</v>
      </c>
      <c r="B137" s="31" t="s">
        <v>28</v>
      </c>
      <c r="C137" s="40" t="s">
        <v>262</v>
      </c>
      <c r="D137" s="77">
        <v>0</v>
      </c>
      <c r="E137" s="77">
        <v>-18400</v>
      </c>
      <c r="F137" s="78">
        <v>0</v>
      </c>
    </row>
    <row r="138" spans="1:6" ht="132">
      <c r="A138" s="41" t="s">
        <v>263</v>
      </c>
      <c r="B138" s="31" t="s">
        <v>28</v>
      </c>
      <c r="C138" s="40" t="s">
        <v>264</v>
      </c>
      <c r="D138" s="77">
        <v>0</v>
      </c>
      <c r="E138" s="77">
        <v>-14268.88</v>
      </c>
      <c r="F138" s="78">
        <v>0</v>
      </c>
    </row>
    <row r="139" spans="1:6" ht="144">
      <c r="A139" s="41" t="s">
        <v>265</v>
      </c>
      <c r="B139" s="31" t="s">
        <v>28</v>
      </c>
      <c r="C139" s="40" t="s">
        <v>266</v>
      </c>
      <c r="D139" s="77">
        <v>0</v>
      </c>
      <c r="E139" s="77">
        <v>300</v>
      </c>
      <c r="F139" s="78">
        <v>0</v>
      </c>
    </row>
    <row r="140" spans="1:6" ht="144">
      <c r="A140" s="41" t="s">
        <v>267</v>
      </c>
      <c r="B140" s="31" t="s">
        <v>28</v>
      </c>
      <c r="C140" s="40" t="s">
        <v>268</v>
      </c>
      <c r="D140" s="77">
        <v>0</v>
      </c>
      <c r="E140" s="77">
        <v>1026771.85</v>
      </c>
      <c r="F140" s="78">
        <v>0</v>
      </c>
    </row>
    <row r="141" spans="1:6" ht="156">
      <c r="A141" s="41" t="s">
        <v>269</v>
      </c>
      <c r="B141" s="31" t="s">
        <v>28</v>
      </c>
      <c r="C141" s="40" t="s">
        <v>270</v>
      </c>
      <c r="D141" s="77">
        <v>0</v>
      </c>
      <c r="E141" s="77">
        <v>938449.39</v>
      </c>
      <c r="F141" s="78">
        <v>0</v>
      </c>
    </row>
    <row r="142" spans="1:6" ht="48">
      <c r="A142" s="41" t="s">
        <v>271</v>
      </c>
      <c r="B142" s="31" t="s">
        <v>28</v>
      </c>
      <c r="C142" s="40" t="s">
        <v>272</v>
      </c>
      <c r="D142" s="77">
        <v>0</v>
      </c>
      <c r="E142" s="77">
        <v>250000</v>
      </c>
      <c r="F142" s="78">
        <v>0</v>
      </c>
    </row>
    <row r="143" spans="1:6" ht="24">
      <c r="A143" s="41" t="s">
        <v>273</v>
      </c>
      <c r="B143" s="31" t="s">
        <v>28</v>
      </c>
      <c r="C143" s="40" t="s">
        <v>274</v>
      </c>
      <c r="D143" s="77">
        <v>54000</v>
      </c>
      <c r="E143" s="77">
        <v>53911</v>
      </c>
      <c r="F143" s="78">
        <v>89</v>
      </c>
    </row>
    <row r="144" spans="1:6" ht="36">
      <c r="A144" s="41" t="s">
        <v>275</v>
      </c>
      <c r="B144" s="31" t="s">
        <v>28</v>
      </c>
      <c r="C144" s="55" t="s">
        <v>526</v>
      </c>
      <c r="D144" s="77">
        <v>0</v>
      </c>
      <c r="E144" s="77">
        <v>-750618.95</v>
      </c>
      <c r="F144" s="78">
        <v>0</v>
      </c>
    </row>
    <row r="145" spans="1:6" ht="108">
      <c r="A145" s="41" t="s">
        <v>276</v>
      </c>
      <c r="B145" s="31" t="s">
        <v>28</v>
      </c>
      <c r="C145" s="40" t="s">
        <v>277</v>
      </c>
      <c r="D145" s="77">
        <v>0</v>
      </c>
      <c r="E145" s="77">
        <v>-95500</v>
      </c>
      <c r="F145" s="78">
        <v>0</v>
      </c>
    </row>
    <row r="146" spans="1:6" ht="84">
      <c r="A146" s="41" t="s">
        <v>278</v>
      </c>
      <c r="B146" s="31" t="s">
        <v>28</v>
      </c>
      <c r="C146" s="40" t="s">
        <v>279</v>
      </c>
      <c r="D146" s="77">
        <v>0</v>
      </c>
      <c r="E146" s="77">
        <v>-1305.43</v>
      </c>
      <c r="F146" s="78">
        <v>0</v>
      </c>
    </row>
    <row r="147" spans="1:6" ht="180">
      <c r="A147" s="41" t="s">
        <v>280</v>
      </c>
      <c r="B147" s="31" t="s">
        <v>28</v>
      </c>
      <c r="C147" s="40" t="s">
        <v>281</v>
      </c>
      <c r="D147" s="77">
        <v>0</v>
      </c>
      <c r="E147" s="77">
        <v>-192</v>
      </c>
      <c r="F147" s="78">
        <v>0</v>
      </c>
    </row>
    <row r="148" spans="1:6" ht="12" customHeight="1">
      <c r="A148" s="34"/>
      <c r="B148" s="35"/>
      <c r="C148" s="35"/>
      <c r="D148" s="35"/>
      <c r="E148" s="35"/>
      <c r="F148" s="35"/>
    </row>
    <row r="149" spans="1:6" ht="33.950000000000003" customHeight="1">
      <c r="A149" s="67"/>
      <c r="B149" s="68"/>
      <c r="C149" s="68"/>
      <c r="D149" s="68"/>
      <c r="E149" s="68"/>
      <c r="F149" s="68"/>
    </row>
  </sheetData>
  <mergeCells count="12">
    <mergeCell ref="F15:F16"/>
    <mergeCell ref="A149:F149"/>
    <mergeCell ref="A15:A16"/>
    <mergeCell ref="B15:B16"/>
    <mergeCell ref="C15:C16"/>
    <mergeCell ref="D15:D16"/>
    <mergeCell ref="E15:E16"/>
    <mergeCell ref="A2:D2"/>
    <mergeCell ref="A4:D4"/>
    <mergeCell ref="B6:D6"/>
    <mergeCell ref="B7:D7"/>
    <mergeCell ref="A11:F11"/>
  </mergeCells>
  <pageMargins left="0.78740157480314965" right="0.51" top="0.59055118110236227" bottom="0.59055118110236227" header="0.39370078740157483" footer="0.27"/>
  <pageSetup paperSize="9" scale="62" fitToHeight="1000" orientation="portrait"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8"/>
  <sheetViews>
    <sheetView showGridLines="0" zoomScaleNormal="100" zoomScaleSheetLayoutView="100" workbookViewId="0">
      <selection activeCell="B3" sqref="B3:B4"/>
    </sheetView>
  </sheetViews>
  <sheetFormatPr defaultRowHeight="15"/>
  <cols>
    <col min="1" max="1" width="50.7109375" style="1" customWidth="1"/>
    <col min="2" max="2" width="7.7109375" style="1" customWidth="1"/>
    <col min="3" max="3" width="22.7109375" style="1" customWidth="1"/>
    <col min="4" max="4" width="20.42578125" style="1" bestFit="1" customWidth="1"/>
    <col min="5" max="5" width="16.5703125" style="1" bestFit="1" customWidth="1"/>
    <col min="6" max="7" width="20.7109375" style="1" customWidth="1"/>
    <col min="8" max="8" width="14.140625" style="1" customWidth="1"/>
    <col min="9" max="16384" width="9.140625" style="1"/>
  </cols>
  <sheetData>
    <row r="1" spans="1:8" ht="15" customHeight="1">
      <c r="A1" s="63" t="s">
        <v>282</v>
      </c>
      <c r="B1" s="64"/>
      <c r="C1" s="64"/>
      <c r="D1" s="64"/>
      <c r="E1" s="64"/>
      <c r="F1" s="64"/>
      <c r="G1" s="3"/>
      <c r="H1" s="3"/>
    </row>
    <row r="2" spans="1:8" ht="9" customHeight="1">
      <c r="A2" s="37"/>
      <c r="B2" s="37"/>
      <c r="C2" s="37"/>
      <c r="D2" s="9"/>
      <c r="E2" s="9"/>
      <c r="F2" s="38" t="s">
        <v>283</v>
      </c>
      <c r="G2" s="8"/>
      <c r="H2" s="8"/>
    </row>
    <row r="3" spans="1:8" ht="27" customHeight="1">
      <c r="A3" s="71" t="s">
        <v>21</v>
      </c>
      <c r="B3" s="73" t="s">
        <v>22</v>
      </c>
      <c r="C3" s="73" t="s">
        <v>284</v>
      </c>
      <c r="D3" s="65" t="s">
        <v>24</v>
      </c>
      <c r="E3" s="65" t="s">
        <v>25</v>
      </c>
      <c r="F3" s="65" t="s">
        <v>26</v>
      </c>
      <c r="G3" s="69"/>
      <c r="H3" s="4"/>
    </row>
    <row r="4" spans="1:8" ht="45" customHeight="1">
      <c r="A4" s="72"/>
      <c r="B4" s="74"/>
      <c r="C4" s="74"/>
      <c r="D4" s="66"/>
      <c r="E4" s="66"/>
      <c r="F4" s="66"/>
      <c r="G4" s="70"/>
      <c r="H4" s="23"/>
    </row>
    <row r="5" spans="1:8" ht="15.75" customHeight="1">
      <c r="A5" s="22">
        <v>1</v>
      </c>
      <c r="B5" s="24">
        <v>2</v>
      </c>
      <c r="C5" s="24">
        <v>3</v>
      </c>
      <c r="D5" s="24">
        <v>4</v>
      </c>
      <c r="E5" s="24">
        <v>5</v>
      </c>
      <c r="F5" s="24">
        <v>6</v>
      </c>
      <c r="G5" s="4"/>
      <c r="H5" s="25"/>
    </row>
    <row r="6" spans="1:8" ht="24">
      <c r="A6" s="26" t="s">
        <v>285</v>
      </c>
      <c r="B6" s="27" t="s">
        <v>286</v>
      </c>
      <c r="C6" s="28" t="s">
        <v>29</v>
      </c>
      <c r="D6" s="75">
        <f>SUM(D7:D185)</f>
        <v>3487201402.1700001</v>
      </c>
      <c r="E6" s="75">
        <f>SUM(E7:E185)</f>
        <v>1566774274.0000002</v>
      </c>
      <c r="F6" s="76">
        <f>D6-E6</f>
        <v>1920427128.1699998</v>
      </c>
      <c r="G6" s="29"/>
      <c r="H6" s="29"/>
    </row>
    <row r="7" spans="1:8" ht="24">
      <c r="A7" s="30" t="s">
        <v>287</v>
      </c>
      <c r="B7" s="31" t="s">
        <v>286</v>
      </c>
      <c r="C7" s="32" t="s">
        <v>288</v>
      </c>
      <c r="D7" s="77">
        <v>3355600</v>
      </c>
      <c r="E7" s="77">
        <v>1100119.6100000001</v>
      </c>
      <c r="F7" s="78">
        <v>2255480.39</v>
      </c>
      <c r="G7" s="33"/>
      <c r="H7" s="33"/>
    </row>
    <row r="8" spans="1:8" ht="36">
      <c r="A8" s="30" t="s">
        <v>289</v>
      </c>
      <c r="B8" s="31" t="s">
        <v>286</v>
      </c>
      <c r="C8" s="32" t="s">
        <v>290</v>
      </c>
      <c r="D8" s="77">
        <v>289400</v>
      </c>
      <c r="E8" s="77">
        <v>0</v>
      </c>
      <c r="F8" s="78">
        <v>289400</v>
      </c>
      <c r="G8" s="33"/>
      <c r="H8" s="33"/>
    </row>
    <row r="9" spans="1:8" ht="36">
      <c r="A9" s="30" t="s">
        <v>291</v>
      </c>
      <c r="B9" s="31" t="s">
        <v>286</v>
      </c>
      <c r="C9" s="32" t="s">
        <v>292</v>
      </c>
      <c r="D9" s="77">
        <v>731000</v>
      </c>
      <c r="E9" s="77">
        <v>303176.25</v>
      </c>
      <c r="F9" s="78">
        <v>427823.75</v>
      </c>
      <c r="G9" s="33"/>
      <c r="H9" s="33"/>
    </row>
    <row r="10" spans="1:8" ht="24">
      <c r="A10" s="30" t="s">
        <v>287</v>
      </c>
      <c r="B10" s="31" t="s">
        <v>286</v>
      </c>
      <c r="C10" s="32" t="s">
        <v>293</v>
      </c>
      <c r="D10" s="77">
        <v>198352750</v>
      </c>
      <c r="E10" s="77">
        <v>71416215.269999996</v>
      </c>
      <c r="F10" s="78">
        <v>126936534.73</v>
      </c>
      <c r="G10" s="33"/>
      <c r="H10" s="33"/>
    </row>
    <row r="11" spans="1:8" ht="36">
      <c r="A11" s="30" t="s">
        <v>289</v>
      </c>
      <c r="B11" s="31" t="s">
        <v>286</v>
      </c>
      <c r="C11" s="32" t="s">
        <v>294</v>
      </c>
      <c r="D11" s="77">
        <v>2253300</v>
      </c>
      <c r="E11" s="77">
        <v>404784.03</v>
      </c>
      <c r="F11" s="78">
        <v>1848515.97</v>
      </c>
      <c r="G11" s="33"/>
      <c r="H11" s="33"/>
    </row>
    <row r="12" spans="1:8" ht="36">
      <c r="A12" s="30" t="s">
        <v>291</v>
      </c>
      <c r="B12" s="31" t="s">
        <v>286</v>
      </c>
      <c r="C12" s="32" t="s">
        <v>295</v>
      </c>
      <c r="D12" s="77">
        <v>28383820</v>
      </c>
      <c r="E12" s="77">
        <v>23447869.77</v>
      </c>
      <c r="F12" s="78">
        <v>4935950.2300000004</v>
      </c>
      <c r="G12" s="33"/>
      <c r="H12" s="33"/>
    </row>
    <row r="13" spans="1:8" ht="24">
      <c r="A13" s="30" t="s">
        <v>296</v>
      </c>
      <c r="B13" s="31" t="s">
        <v>286</v>
      </c>
      <c r="C13" s="32" t="s">
        <v>297</v>
      </c>
      <c r="D13" s="77">
        <v>6408100</v>
      </c>
      <c r="E13" s="77">
        <v>1429633.83</v>
      </c>
      <c r="F13" s="78">
        <v>4978466.17</v>
      </c>
      <c r="G13" s="33"/>
      <c r="H13" s="33"/>
    </row>
    <row r="14" spans="1:8">
      <c r="A14" s="30" t="s">
        <v>298</v>
      </c>
      <c r="B14" s="31" t="s">
        <v>286</v>
      </c>
      <c r="C14" s="32" t="s">
        <v>299</v>
      </c>
      <c r="D14" s="77">
        <v>18865530</v>
      </c>
      <c r="E14" s="77">
        <v>4727385.22</v>
      </c>
      <c r="F14" s="78">
        <v>14138144.779999999</v>
      </c>
      <c r="G14" s="33"/>
      <c r="H14" s="33"/>
    </row>
    <row r="15" spans="1:8">
      <c r="A15" s="30" t="s">
        <v>300</v>
      </c>
      <c r="B15" s="31" t="s">
        <v>286</v>
      </c>
      <c r="C15" s="32" t="s">
        <v>301</v>
      </c>
      <c r="D15" s="77">
        <v>16012600</v>
      </c>
      <c r="E15" s="77">
        <v>8352401.9500000002</v>
      </c>
      <c r="F15" s="78">
        <v>7660198.0499999998</v>
      </c>
      <c r="G15" s="33"/>
      <c r="H15" s="33"/>
    </row>
    <row r="16" spans="1:8" ht="24">
      <c r="A16" s="30" t="s">
        <v>302</v>
      </c>
      <c r="B16" s="31" t="s">
        <v>286</v>
      </c>
      <c r="C16" s="32" t="s">
        <v>303</v>
      </c>
      <c r="D16" s="77">
        <v>1237200</v>
      </c>
      <c r="E16" s="77">
        <v>1105982</v>
      </c>
      <c r="F16" s="78">
        <v>131218</v>
      </c>
      <c r="G16" s="33"/>
      <c r="H16" s="33"/>
    </row>
    <row r="17" spans="1:8">
      <c r="A17" s="30" t="s">
        <v>304</v>
      </c>
      <c r="B17" s="31" t="s">
        <v>286</v>
      </c>
      <c r="C17" s="32" t="s">
        <v>305</v>
      </c>
      <c r="D17" s="77">
        <v>301900</v>
      </c>
      <c r="E17" s="77">
        <v>120319.76</v>
      </c>
      <c r="F17" s="78">
        <v>181580.24</v>
      </c>
      <c r="G17" s="33"/>
      <c r="H17" s="33"/>
    </row>
    <row r="18" spans="1:8">
      <c r="A18" s="30" t="s">
        <v>306</v>
      </c>
      <c r="B18" s="31" t="s">
        <v>286</v>
      </c>
      <c r="C18" s="32" t="s">
        <v>307</v>
      </c>
      <c r="D18" s="77">
        <v>66000</v>
      </c>
      <c r="E18" s="77">
        <v>8010.27</v>
      </c>
      <c r="F18" s="78">
        <v>57989.73</v>
      </c>
      <c r="G18" s="33"/>
      <c r="H18" s="33"/>
    </row>
    <row r="19" spans="1:8" ht="24">
      <c r="A19" s="30" t="s">
        <v>287</v>
      </c>
      <c r="B19" s="31" t="s">
        <v>286</v>
      </c>
      <c r="C19" s="32" t="s">
        <v>308</v>
      </c>
      <c r="D19" s="77">
        <v>44751100</v>
      </c>
      <c r="E19" s="77">
        <v>16865964.469999999</v>
      </c>
      <c r="F19" s="78">
        <v>27885135.530000001</v>
      </c>
      <c r="G19" s="33"/>
      <c r="H19" s="33"/>
    </row>
    <row r="20" spans="1:8" ht="36">
      <c r="A20" s="30" t="s">
        <v>289</v>
      </c>
      <c r="B20" s="31" t="s">
        <v>286</v>
      </c>
      <c r="C20" s="32" t="s">
        <v>309</v>
      </c>
      <c r="D20" s="77">
        <v>230100</v>
      </c>
      <c r="E20" s="77">
        <v>280</v>
      </c>
      <c r="F20" s="78">
        <v>229820</v>
      </c>
      <c r="G20" s="33"/>
      <c r="H20" s="33"/>
    </row>
    <row r="21" spans="1:8" ht="36">
      <c r="A21" s="30" t="s">
        <v>291</v>
      </c>
      <c r="B21" s="31" t="s">
        <v>286</v>
      </c>
      <c r="C21" s="32" t="s">
        <v>310</v>
      </c>
      <c r="D21" s="77">
        <v>7878500</v>
      </c>
      <c r="E21" s="77">
        <v>4117315.45</v>
      </c>
      <c r="F21" s="78">
        <v>3761184.55</v>
      </c>
      <c r="G21" s="33"/>
      <c r="H21" s="33"/>
    </row>
    <row r="22" spans="1:8" ht="24">
      <c r="A22" s="30" t="s">
        <v>296</v>
      </c>
      <c r="B22" s="31" t="s">
        <v>286</v>
      </c>
      <c r="C22" s="32" t="s">
        <v>311</v>
      </c>
      <c r="D22" s="77">
        <v>4640300</v>
      </c>
      <c r="E22" s="77">
        <v>984030.84</v>
      </c>
      <c r="F22" s="78">
        <v>3656269.16</v>
      </c>
      <c r="G22" s="33"/>
      <c r="H22" s="33"/>
    </row>
    <row r="23" spans="1:8">
      <c r="A23" s="30" t="s">
        <v>298</v>
      </c>
      <c r="B23" s="31" t="s">
        <v>286</v>
      </c>
      <c r="C23" s="32" t="s">
        <v>312</v>
      </c>
      <c r="D23" s="77">
        <v>1684400</v>
      </c>
      <c r="E23" s="77">
        <v>161171.22</v>
      </c>
      <c r="F23" s="78">
        <v>1523228.78</v>
      </c>
      <c r="G23" s="33"/>
      <c r="H23" s="33"/>
    </row>
    <row r="24" spans="1:8">
      <c r="A24" s="30" t="s">
        <v>304</v>
      </c>
      <c r="B24" s="31" t="s">
        <v>286</v>
      </c>
      <c r="C24" s="32" t="s">
        <v>313</v>
      </c>
      <c r="D24" s="77">
        <v>11600</v>
      </c>
      <c r="E24" s="77">
        <v>0</v>
      </c>
      <c r="F24" s="78">
        <v>11600</v>
      </c>
      <c r="G24" s="33"/>
      <c r="H24" s="33"/>
    </row>
    <row r="25" spans="1:8">
      <c r="A25" s="30" t="s">
        <v>314</v>
      </c>
      <c r="B25" s="31" t="s">
        <v>286</v>
      </c>
      <c r="C25" s="32" t="s">
        <v>315</v>
      </c>
      <c r="D25" s="77">
        <v>4961600</v>
      </c>
      <c r="E25" s="77">
        <v>0</v>
      </c>
      <c r="F25" s="78">
        <v>4961600</v>
      </c>
      <c r="G25" s="33"/>
      <c r="H25" s="33"/>
    </row>
    <row r="26" spans="1:8">
      <c r="A26" s="30" t="s">
        <v>316</v>
      </c>
      <c r="B26" s="31" t="s">
        <v>286</v>
      </c>
      <c r="C26" s="32" t="s">
        <v>317</v>
      </c>
      <c r="D26" s="77">
        <v>4299200</v>
      </c>
      <c r="E26" s="77">
        <v>1448076.94</v>
      </c>
      <c r="F26" s="78">
        <v>2851123.06</v>
      </c>
      <c r="G26" s="33"/>
      <c r="H26" s="33"/>
    </row>
    <row r="27" spans="1:8" ht="36">
      <c r="A27" s="30" t="s">
        <v>318</v>
      </c>
      <c r="B27" s="31" t="s">
        <v>286</v>
      </c>
      <c r="C27" s="32" t="s">
        <v>319</v>
      </c>
      <c r="D27" s="77">
        <v>636800</v>
      </c>
      <c r="E27" s="77">
        <v>540444.12</v>
      </c>
      <c r="F27" s="78">
        <v>96355.88</v>
      </c>
      <c r="G27" s="33"/>
      <c r="H27" s="33"/>
    </row>
    <row r="28" spans="1:8" ht="24">
      <c r="A28" s="30" t="s">
        <v>287</v>
      </c>
      <c r="B28" s="31" t="s">
        <v>286</v>
      </c>
      <c r="C28" s="32" t="s">
        <v>320</v>
      </c>
      <c r="D28" s="77">
        <v>12040620</v>
      </c>
      <c r="E28" s="77">
        <v>4332817.7</v>
      </c>
      <c r="F28" s="78">
        <v>7707802.2999999998</v>
      </c>
      <c r="G28" s="33"/>
      <c r="H28" s="33"/>
    </row>
    <row r="29" spans="1:8" ht="36">
      <c r="A29" s="30" t="s">
        <v>289</v>
      </c>
      <c r="B29" s="31" t="s">
        <v>286</v>
      </c>
      <c r="C29" s="32" t="s">
        <v>321</v>
      </c>
      <c r="D29" s="77">
        <v>137100</v>
      </c>
      <c r="E29" s="77">
        <v>41000</v>
      </c>
      <c r="F29" s="78">
        <v>96100</v>
      </c>
      <c r="G29" s="33"/>
      <c r="H29" s="33"/>
    </row>
    <row r="30" spans="1:8" ht="36">
      <c r="A30" s="30" t="s">
        <v>291</v>
      </c>
      <c r="B30" s="31" t="s">
        <v>286</v>
      </c>
      <c r="C30" s="32" t="s">
        <v>322</v>
      </c>
      <c r="D30" s="77">
        <v>2412980</v>
      </c>
      <c r="E30" s="77">
        <v>1247572.3799999999</v>
      </c>
      <c r="F30" s="78">
        <v>1165407.6200000001</v>
      </c>
      <c r="G30" s="33"/>
      <c r="H30" s="33"/>
    </row>
    <row r="31" spans="1:8" ht="24">
      <c r="A31" s="30" t="s">
        <v>296</v>
      </c>
      <c r="B31" s="31" t="s">
        <v>286</v>
      </c>
      <c r="C31" s="32" t="s">
        <v>323</v>
      </c>
      <c r="D31" s="77">
        <v>1271300</v>
      </c>
      <c r="E31" s="77">
        <v>322540.39</v>
      </c>
      <c r="F31" s="78">
        <v>948759.61</v>
      </c>
      <c r="G31" s="33"/>
      <c r="H31" s="33"/>
    </row>
    <row r="32" spans="1:8">
      <c r="A32" s="30" t="s">
        <v>298</v>
      </c>
      <c r="B32" s="31" t="s">
        <v>286</v>
      </c>
      <c r="C32" s="32" t="s">
        <v>324</v>
      </c>
      <c r="D32" s="77">
        <v>3333400</v>
      </c>
      <c r="E32" s="77">
        <v>1663989.7</v>
      </c>
      <c r="F32" s="78">
        <v>1669410.3</v>
      </c>
      <c r="G32" s="33"/>
      <c r="H32" s="33"/>
    </row>
    <row r="33" spans="1:8">
      <c r="A33" s="30" t="s">
        <v>300</v>
      </c>
      <c r="B33" s="31" t="s">
        <v>286</v>
      </c>
      <c r="C33" s="32" t="s">
        <v>325</v>
      </c>
      <c r="D33" s="77">
        <v>452800</v>
      </c>
      <c r="E33" s="77">
        <v>344419.61</v>
      </c>
      <c r="F33" s="78">
        <v>108380.39</v>
      </c>
      <c r="G33" s="33"/>
      <c r="H33" s="33"/>
    </row>
    <row r="34" spans="1:8" ht="24">
      <c r="A34" s="30" t="s">
        <v>302</v>
      </c>
      <c r="B34" s="31" t="s">
        <v>286</v>
      </c>
      <c r="C34" s="32" t="s">
        <v>326</v>
      </c>
      <c r="D34" s="77">
        <v>108700</v>
      </c>
      <c r="E34" s="77">
        <v>107905.03</v>
      </c>
      <c r="F34" s="78">
        <v>794.97</v>
      </c>
      <c r="G34" s="33"/>
      <c r="H34" s="33"/>
    </row>
    <row r="35" spans="1:8" ht="24">
      <c r="A35" s="30" t="s">
        <v>327</v>
      </c>
      <c r="B35" s="31" t="s">
        <v>286</v>
      </c>
      <c r="C35" s="32" t="s">
        <v>328</v>
      </c>
      <c r="D35" s="77">
        <v>50000</v>
      </c>
      <c r="E35" s="77">
        <v>16888</v>
      </c>
      <c r="F35" s="78">
        <v>33112</v>
      </c>
      <c r="G35" s="33"/>
      <c r="H35" s="33"/>
    </row>
    <row r="36" spans="1:8">
      <c r="A36" s="30" t="s">
        <v>304</v>
      </c>
      <c r="B36" s="31" t="s">
        <v>286</v>
      </c>
      <c r="C36" s="32" t="s">
        <v>329</v>
      </c>
      <c r="D36" s="77">
        <v>28500</v>
      </c>
      <c r="E36" s="77">
        <v>-8.94</v>
      </c>
      <c r="F36" s="78">
        <v>28508.94</v>
      </c>
      <c r="G36" s="33"/>
      <c r="H36" s="33"/>
    </row>
    <row r="37" spans="1:8">
      <c r="A37" s="30" t="s">
        <v>306</v>
      </c>
      <c r="B37" s="31" t="s">
        <v>286</v>
      </c>
      <c r="C37" s="32" t="s">
        <v>330</v>
      </c>
      <c r="D37" s="77">
        <v>3000</v>
      </c>
      <c r="E37" s="77">
        <v>0</v>
      </c>
      <c r="F37" s="78">
        <v>3000</v>
      </c>
      <c r="G37" s="33"/>
      <c r="H37" s="33"/>
    </row>
    <row r="38" spans="1:8">
      <c r="A38" s="30" t="s">
        <v>316</v>
      </c>
      <c r="B38" s="31" t="s">
        <v>286</v>
      </c>
      <c r="C38" s="32" t="s">
        <v>331</v>
      </c>
      <c r="D38" s="77">
        <v>6134100</v>
      </c>
      <c r="E38" s="77">
        <v>2140993.77</v>
      </c>
      <c r="F38" s="78">
        <v>3993106.23</v>
      </c>
      <c r="G38" s="33"/>
      <c r="H38" s="33"/>
    </row>
    <row r="39" spans="1:8" ht="24">
      <c r="A39" s="30" t="s">
        <v>332</v>
      </c>
      <c r="B39" s="31" t="s">
        <v>286</v>
      </c>
      <c r="C39" s="32" t="s">
        <v>333</v>
      </c>
      <c r="D39" s="77">
        <v>5000</v>
      </c>
      <c r="E39" s="77">
        <v>158.06</v>
      </c>
      <c r="F39" s="78">
        <v>4841.9399999999996</v>
      </c>
      <c r="G39" s="33"/>
      <c r="H39" s="33"/>
    </row>
    <row r="40" spans="1:8" ht="36">
      <c r="A40" s="30" t="s">
        <v>318</v>
      </c>
      <c r="B40" s="31" t="s">
        <v>286</v>
      </c>
      <c r="C40" s="32" t="s">
        <v>334</v>
      </c>
      <c r="D40" s="77">
        <v>913900</v>
      </c>
      <c r="E40" s="77">
        <v>583828.19999999995</v>
      </c>
      <c r="F40" s="78">
        <v>330071.8</v>
      </c>
      <c r="G40" s="33"/>
      <c r="H40" s="33"/>
    </row>
    <row r="41" spans="1:8" ht="24">
      <c r="A41" s="30" t="s">
        <v>296</v>
      </c>
      <c r="B41" s="31" t="s">
        <v>286</v>
      </c>
      <c r="C41" s="32" t="s">
        <v>335</v>
      </c>
      <c r="D41" s="77">
        <v>866600</v>
      </c>
      <c r="E41" s="77">
        <v>340943.72</v>
      </c>
      <c r="F41" s="78">
        <v>525656.28</v>
      </c>
      <c r="G41" s="33"/>
      <c r="H41" s="33"/>
    </row>
    <row r="42" spans="1:8">
      <c r="A42" s="30" t="s">
        <v>298</v>
      </c>
      <c r="B42" s="31" t="s">
        <v>286</v>
      </c>
      <c r="C42" s="32" t="s">
        <v>336</v>
      </c>
      <c r="D42" s="77">
        <v>1550000</v>
      </c>
      <c r="E42" s="77">
        <v>274360.73</v>
      </c>
      <c r="F42" s="78">
        <v>1275639.27</v>
      </c>
      <c r="G42" s="33"/>
      <c r="H42" s="33"/>
    </row>
    <row r="43" spans="1:8">
      <c r="A43" s="30" t="s">
        <v>300</v>
      </c>
      <c r="B43" s="31" t="s">
        <v>286</v>
      </c>
      <c r="C43" s="32" t="s">
        <v>337</v>
      </c>
      <c r="D43" s="77">
        <v>671700</v>
      </c>
      <c r="E43" s="77">
        <v>224511.77</v>
      </c>
      <c r="F43" s="78">
        <v>447188.23</v>
      </c>
      <c r="G43" s="33"/>
      <c r="H43" s="33"/>
    </row>
    <row r="44" spans="1:8" ht="24">
      <c r="A44" s="30" t="s">
        <v>302</v>
      </c>
      <c r="B44" s="31" t="s">
        <v>286</v>
      </c>
      <c r="C44" s="32" t="s">
        <v>338</v>
      </c>
      <c r="D44" s="77">
        <v>147400</v>
      </c>
      <c r="E44" s="77">
        <v>0</v>
      </c>
      <c r="F44" s="78">
        <v>147400</v>
      </c>
      <c r="G44" s="33"/>
      <c r="H44" s="33"/>
    </row>
    <row r="45" spans="1:8">
      <c r="A45" s="30" t="s">
        <v>339</v>
      </c>
      <c r="B45" s="31" t="s">
        <v>286</v>
      </c>
      <c r="C45" s="32" t="s">
        <v>340</v>
      </c>
      <c r="D45" s="77">
        <v>57600</v>
      </c>
      <c r="E45" s="77">
        <v>0</v>
      </c>
      <c r="F45" s="78">
        <v>57600</v>
      </c>
      <c r="G45" s="33"/>
      <c r="H45" s="33"/>
    </row>
    <row r="46" spans="1:8" ht="48">
      <c r="A46" s="30" t="s">
        <v>341</v>
      </c>
      <c r="B46" s="31" t="s">
        <v>286</v>
      </c>
      <c r="C46" s="32" t="s">
        <v>342</v>
      </c>
      <c r="D46" s="77">
        <v>550300</v>
      </c>
      <c r="E46" s="77">
        <v>194920.61</v>
      </c>
      <c r="F46" s="78">
        <v>355379.39</v>
      </c>
      <c r="G46" s="33"/>
      <c r="H46" s="33"/>
    </row>
    <row r="47" spans="1:8">
      <c r="A47" s="30" t="s">
        <v>304</v>
      </c>
      <c r="B47" s="31" t="s">
        <v>286</v>
      </c>
      <c r="C47" s="32" t="s">
        <v>343</v>
      </c>
      <c r="D47" s="77">
        <v>7700</v>
      </c>
      <c r="E47" s="77">
        <v>2618</v>
      </c>
      <c r="F47" s="78">
        <v>5082</v>
      </c>
      <c r="G47" s="33"/>
      <c r="H47" s="33"/>
    </row>
    <row r="48" spans="1:8">
      <c r="A48" s="30" t="s">
        <v>306</v>
      </c>
      <c r="B48" s="31" t="s">
        <v>286</v>
      </c>
      <c r="C48" s="32" t="s">
        <v>344</v>
      </c>
      <c r="D48" s="77">
        <v>16800</v>
      </c>
      <c r="E48" s="77">
        <v>161.37</v>
      </c>
      <c r="F48" s="78">
        <v>16638.63</v>
      </c>
      <c r="G48" s="33"/>
      <c r="H48" s="33"/>
    </row>
    <row r="49" spans="1:8" ht="48">
      <c r="A49" s="30" t="s">
        <v>345</v>
      </c>
      <c r="B49" s="31" t="s">
        <v>286</v>
      </c>
      <c r="C49" s="32" t="s">
        <v>346</v>
      </c>
      <c r="D49" s="77">
        <v>7982000</v>
      </c>
      <c r="E49" s="77">
        <v>3245437.74</v>
      </c>
      <c r="F49" s="78">
        <v>4736562.26</v>
      </c>
      <c r="G49" s="33"/>
      <c r="H49" s="33"/>
    </row>
    <row r="50" spans="1:8" ht="24">
      <c r="A50" s="30" t="s">
        <v>347</v>
      </c>
      <c r="B50" s="31" t="s">
        <v>286</v>
      </c>
      <c r="C50" s="32" t="s">
        <v>348</v>
      </c>
      <c r="D50" s="77">
        <v>35010300</v>
      </c>
      <c r="E50" s="77">
        <v>9467700</v>
      </c>
      <c r="F50" s="78">
        <v>25542600</v>
      </c>
      <c r="G50" s="33"/>
      <c r="H50" s="33"/>
    </row>
    <row r="51" spans="1:8" ht="48">
      <c r="A51" s="30" t="s">
        <v>341</v>
      </c>
      <c r="B51" s="31" t="s">
        <v>286</v>
      </c>
      <c r="C51" s="32" t="s">
        <v>349</v>
      </c>
      <c r="D51" s="77">
        <v>44156000</v>
      </c>
      <c r="E51" s="77">
        <v>18316975.09</v>
      </c>
      <c r="F51" s="78">
        <v>25839024.91</v>
      </c>
      <c r="G51" s="33"/>
      <c r="H51" s="33"/>
    </row>
    <row r="52" spans="1:8">
      <c r="A52" s="30" t="s">
        <v>316</v>
      </c>
      <c r="B52" s="31" t="s">
        <v>286</v>
      </c>
      <c r="C52" s="32" t="s">
        <v>350</v>
      </c>
      <c r="D52" s="77">
        <v>64354500</v>
      </c>
      <c r="E52" s="77">
        <v>23523636.059999999</v>
      </c>
      <c r="F52" s="78">
        <v>40830863.939999998</v>
      </c>
      <c r="G52" s="33"/>
      <c r="H52" s="33"/>
    </row>
    <row r="53" spans="1:8" ht="24">
      <c r="A53" s="30" t="s">
        <v>332</v>
      </c>
      <c r="B53" s="31" t="s">
        <v>286</v>
      </c>
      <c r="C53" s="32" t="s">
        <v>351</v>
      </c>
      <c r="D53" s="77">
        <v>75400</v>
      </c>
      <c r="E53" s="77">
        <v>3862</v>
      </c>
      <c r="F53" s="78">
        <v>71538</v>
      </c>
      <c r="G53" s="33"/>
      <c r="H53" s="33"/>
    </row>
    <row r="54" spans="1:8" ht="36">
      <c r="A54" s="30" t="s">
        <v>318</v>
      </c>
      <c r="B54" s="31" t="s">
        <v>286</v>
      </c>
      <c r="C54" s="32" t="s">
        <v>352</v>
      </c>
      <c r="D54" s="77">
        <v>8915000</v>
      </c>
      <c r="E54" s="77">
        <v>7429733</v>
      </c>
      <c r="F54" s="78">
        <v>1485267</v>
      </c>
      <c r="G54" s="33"/>
      <c r="H54" s="33"/>
    </row>
    <row r="55" spans="1:8" ht="24">
      <c r="A55" s="30" t="s">
        <v>287</v>
      </c>
      <c r="B55" s="31" t="s">
        <v>286</v>
      </c>
      <c r="C55" s="32" t="s">
        <v>353</v>
      </c>
      <c r="D55" s="77">
        <v>11786900</v>
      </c>
      <c r="E55" s="77">
        <v>5002210.3899999997</v>
      </c>
      <c r="F55" s="78">
        <v>6784689.6100000003</v>
      </c>
      <c r="G55" s="33"/>
      <c r="H55" s="33"/>
    </row>
    <row r="56" spans="1:8" ht="36">
      <c r="A56" s="30" t="s">
        <v>289</v>
      </c>
      <c r="B56" s="31" t="s">
        <v>286</v>
      </c>
      <c r="C56" s="32" t="s">
        <v>354</v>
      </c>
      <c r="D56" s="77">
        <v>104000</v>
      </c>
      <c r="E56" s="77">
        <v>0</v>
      </c>
      <c r="F56" s="78">
        <v>104000</v>
      </c>
      <c r="G56" s="33"/>
      <c r="H56" s="33"/>
    </row>
    <row r="57" spans="1:8" ht="36">
      <c r="A57" s="30" t="s">
        <v>291</v>
      </c>
      <c r="B57" s="31" t="s">
        <v>286</v>
      </c>
      <c r="C57" s="32" t="s">
        <v>355</v>
      </c>
      <c r="D57" s="77">
        <v>1749000</v>
      </c>
      <c r="E57" s="77">
        <v>1369679.05</v>
      </c>
      <c r="F57" s="78">
        <v>379320.95</v>
      </c>
      <c r="G57" s="33"/>
      <c r="H57" s="33"/>
    </row>
    <row r="58" spans="1:8" ht="24">
      <c r="A58" s="30" t="s">
        <v>296</v>
      </c>
      <c r="B58" s="31" t="s">
        <v>286</v>
      </c>
      <c r="C58" s="32" t="s">
        <v>356</v>
      </c>
      <c r="D58" s="77">
        <v>3731600</v>
      </c>
      <c r="E58" s="77">
        <v>720002.66</v>
      </c>
      <c r="F58" s="78">
        <v>3011597.34</v>
      </c>
      <c r="G58" s="33"/>
      <c r="H58" s="33"/>
    </row>
    <row r="59" spans="1:8" ht="24">
      <c r="A59" s="30" t="s">
        <v>347</v>
      </c>
      <c r="B59" s="31" t="s">
        <v>286</v>
      </c>
      <c r="C59" s="32" t="s">
        <v>357</v>
      </c>
      <c r="D59" s="77">
        <v>44499800</v>
      </c>
      <c r="E59" s="77">
        <v>8500.51</v>
      </c>
      <c r="F59" s="78">
        <v>44491299.490000002</v>
      </c>
      <c r="G59" s="33"/>
      <c r="H59" s="33"/>
    </row>
    <row r="60" spans="1:8">
      <c r="A60" s="30" t="s">
        <v>298</v>
      </c>
      <c r="B60" s="31" t="s">
        <v>286</v>
      </c>
      <c r="C60" s="32" t="s">
        <v>358</v>
      </c>
      <c r="D60" s="77">
        <v>6871800</v>
      </c>
      <c r="E60" s="77">
        <v>2671069.4900000002</v>
      </c>
      <c r="F60" s="78">
        <v>4200730.51</v>
      </c>
      <c r="G60" s="33"/>
      <c r="H60" s="33"/>
    </row>
    <row r="61" spans="1:8">
      <c r="A61" s="30" t="s">
        <v>300</v>
      </c>
      <c r="B61" s="31" t="s">
        <v>286</v>
      </c>
      <c r="C61" s="32" t="s">
        <v>359</v>
      </c>
      <c r="D61" s="77">
        <v>9371800</v>
      </c>
      <c r="E61" s="77">
        <v>5922434.6299999999</v>
      </c>
      <c r="F61" s="78">
        <v>3449365.37</v>
      </c>
      <c r="G61" s="33"/>
      <c r="H61" s="33"/>
    </row>
    <row r="62" spans="1:8" ht="24">
      <c r="A62" s="30" t="s">
        <v>360</v>
      </c>
      <c r="B62" s="31" t="s">
        <v>286</v>
      </c>
      <c r="C62" s="32" t="s">
        <v>361</v>
      </c>
      <c r="D62" s="77">
        <v>150000</v>
      </c>
      <c r="E62" s="77">
        <v>55719</v>
      </c>
      <c r="F62" s="78">
        <v>94281</v>
      </c>
      <c r="G62" s="33"/>
      <c r="H62" s="33"/>
    </row>
    <row r="63" spans="1:8" ht="48">
      <c r="A63" s="30" t="s">
        <v>345</v>
      </c>
      <c r="B63" s="31" t="s">
        <v>286</v>
      </c>
      <c r="C63" s="32" t="s">
        <v>362</v>
      </c>
      <c r="D63" s="77">
        <v>13073000</v>
      </c>
      <c r="E63" s="77">
        <v>5083250</v>
      </c>
      <c r="F63" s="78">
        <v>7989750</v>
      </c>
      <c r="G63" s="33"/>
      <c r="H63" s="33"/>
    </row>
    <row r="64" spans="1:8">
      <c r="A64" s="30" t="s">
        <v>363</v>
      </c>
      <c r="B64" s="31" t="s">
        <v>286</v>
      </c>
      <c r="C64" s="32" t="s">
        <v>364</v>
      </c>
      <c r="D64" s="77">
        <v>11213643</v>
      </c>
      <c r="E64" s="77">
        <v>13163.06</v>
      </c>
      <c r="F64" s="78">
        <v>11200479.939999999</v>
      </c>
      <c r="G64" s="33"/>
      <c r="H64" s="33"/>
    </row>
    <row r="65" spans="1:8" ht="48">
      <c r="A65" s="30" t="s">
        <v>341</v>
      </c>
      <c r="B65" s="31" t="s">
        <v>286</v>
      </c>
      <c r="C65" s="32" t="s">
        <v>365</v>
      </c>
      <c r="D65" s="77">
        <v>6614900</v>
      </c>
      <c r="E65" s="77">
        <v>2253568</v>
      </c>
      <c r="F65" s="78">
        <v>4361332</v>
      </c>
      <c r="G65" s="33"/>
      <c r="H65" s="33"/>
    </row>
    <row r="66" spans="1:8" ht="24">
      <c r="A66" s="30" t="s">
        <v>366</v>
      </c>
      <c r="B66" s="31" t="s">
        <v>286</v>
      </c>
      <c r="C66" s="32" t="s">
        <v>367</v>
      </c>
      <c r="D66" s="77">
        <v>140000</v>
      </c>
      <c r="E66" s="77">
        <v>75093</v>
      </c>
      <c r="F66" s="78">
        <v>64907</v>
      </c>
      <c r="G66" s="33"/>
      <c r="H66" s="33"/>
    </row>
    <row r="67" spans="1:8">
      <c r="A67" s="30" t="s">
        <v>304</v>
      </c>
      <c r="B67" s="31" t="s">
        <v>286</v>
      </c>
      <c r="C67" s="32" t="s">
        <v>368</v>
      </c>
      <c r="D67" s="77">
        <v>135400</v>
      </c>
      <c r="E67" s="77">
        <v>22421</v>
      </c>
      <c r="F67" s="78">
        <v>112979</v>
      </c>
      <c r="G67" s="33"/>
      <c r="H67" s="33"/>
    </row>
    <row r="68" spans="1:8">
      <c r="A68" s="30" t="s">
        <v>306</v>
      </c>
      <c r="B68" s="31" t="s">
        <v>286</v>
      </c>
      <c r="C68" s="32" t="s">
        <v>369</v>
      </c>
      <c r="D68" s="77">
        <v>221000</v>
      </c>
      <c r="E68" s="77">
        <v>92935.62</v>
      </c>
      <c r="F68" s="78">
        <v>128064.38</v>
      </c>
      <c r="G68" s="33"/>
      <c r="H68" s="33"/>
    </row>
    <row r="69" spans="1:8" ht="24">
      <c r="A69" s="30" t="s">
        <v>347</v>
      </c>
      <c r="B69" s="31" t="s">
        <v>286</v>
      </c>
      <c r="C69" s="32" t="s">
        <v>370</v>
      </c>
      <c r="D69" s="77">
        <v>24165300</v>
      </c>
      <c r="E69" s="77">
        <v>201567.83</v>
      </c>
      <c r="F69" s="78">
        <v>23963732.170000002</v>
      </c>
      <c r="G69" s="33"/>
      <c r="H69" s="33"/>
    </row>
    <row r="70" spans="1:8" ht="48">
      <c r="A70" s="30" t="s">
        <v>341</v>
      </c>
      <c r="B70" s="31" t="s">
        <v>286</v>
      </c>
      <c r="C70" s="32" t="s">
        <v>371</v>
      </c>
      <c r="D70" s="77">
        <v>30437000</v>
      </c>
      <c r="E70" s="77">
        <v>9764118.2400000002</v>
      </c>
      <c r="F70" s="78">
        <v>20672881.760000002</v>
      </c>
      <c r="G70" s="33"/>
      <c r="H70" s="33"/>
    </row>
    <row r="71" spans="1:8" ht="48">
      <c r="A71" s="30" t="s">
        <v>341</v>
      </c>
      <c r="B71" s="31" t="s">
        <v>286</v>
      </c>
      <c r="C71" s="32" t="s">
        <v>372</v>
      </c>
      <c r="D71" s="77">
        <v>486997900</v>
      </c>
      <c r="E71" s="77">
        <v>453683157.88999999</v>
      </c>
      <c r="F71" s="78">
        <v>33314742.109999999</v>
      </c>
      <c r="G71" s="33"/>
      <c r="H71" s="33"/>
    </row>
    <row r="72" spans="1:8" ht="24">
      <c r="A72" s="30" t="s">
        <v>347</v>
      </c>
      <c r="B72" s="31" t="s">
        <v>286</v>
      </c>
      <c r="C72" s="32" t="s">
        <v>373</v>
      </c>
      <c r="D72" s="77">
        <v>44235800</v>
      </c>
      <c r="E72" s="77">
        <v>9007029.8300000001</v>
      </c>
      <c r="F72" s="78">
        <v>35228770.170000002</v>
      </c>
      <c r="G72" s="33"/>
      <c r="H72" s="33"/>
    </row>
    <row r="73" spans="1:8" ht="48">
      <c r="A73" s="30" t="s">
        <v>341</v>
      </c>
      <c r="B73" s="31" t="s">
        <v>286</v>
      </c>
      <c r="C73" s="32" t="s">
        <v>374</v>
      </c>
      <c r="D73" s="77">
        <v>129972000</v>
      </c>
      <c r="E73" s="77">
        <v>42571524.880000003</v>
      </c>
      <c r="F73" s="78">
        <v>87400475.120000005</v>
      </c>
      <c r="G73" s="33"/>
      <c r="H73" s="33"/>
    </row>
    <row r="74" spans="1:8">
      <c r="A74" s="30" t="s">
        <v>316</v>
      </c>
      <c r="B74" s="31" t="s">
        <v>286</v>
      </c>
      <c r="C74" s="32" t="s">
        <v>375</v>
      </c>
      <c r="D74" s="77">
        <v>294563100</v>
      </c>
      <c r="E74" s="77">
        <v>104049211.98999999</v>
      </c>
      <c r="F74" s="78">
        <v>190513888.00999999</v>
      </c>
      <c r="G74" s="33"/>
      <c r="H74" s="33"/>
    </row>
    <row r="75" spans="1:8" ht="24">
      <c r="A75" s="30" t="s">
        <v>332</v>
      </c>
      <c r="B75" s="31" t="s">
        <v>286</v>
      </c>
      <c r="C75" s="32" t="s">
        <v>376</v>
      </c>
      <c r="D75" s="77">
        <v>260030</v>
      </c>
      <c r="E75" s="77">
        <v>208555.99</v>
      </c>
      <c r="F75" s="78">
        <v>51474.01</v>
      </c>
      <c r="G75" s="33"/>
      <c r="H75" s="33"/>
    </row>
    <row r="76" spans="1:8" ht="36">
      <c r="A76" s="30" t="s">
        <v>318</v>
      </c>
      <c r="B76" s="31" t="s">
        <v>286</v>
      </c>
      <c r="C76" s="32" t="s">
        <v>377</v>
      </c>
      <c r="D76" s="77">
        <v>43499030</v>
      </c>
      <c r="E76" s="77">
        <v>27402768.010000002</v>
      </c>
      <c r="F76" s="78">
        <v>16096261.99</v>
      </c>
      <c r="G76" s="33"/>
      <c r="H76" s="33"/>
    </row>
    <row r="77" spans="1:8" ht="24">
      <c r="A77" s="30" t="s">
        <v>296</v>
      </c>
      <c r="B77" s="31" t="s">
        <v>286</v>
      </c>
      <c r="C77" s="32" t="s">
        <v>378</v>
      </c>
      <c r="D77" s="77">
        <v>1882560</v>
      </c>
      <c r="E77" s="77">
        <v>459503.92</v>
      </c>
      <c r="F77" s="78">
        <v>1423056.08</v>
      </c>
      <c r="G77" s="33"/>
      <c r="H77" s="33"/>
    </row>
    <row r="78" spans="1:8">
      <c r="A78" s="30" t="s">
        <v>298</v>
      </c>
      <c r="B78" s="31" t="s">
        <v>286</v>
      </c>
      <c r="C78" s="32" t="s">
        <v>379</v>
      </c>
      <c r="D78" s="77">
        <v>125001940</v>
      </c>
      <c r="E78" s="77">
        <v>35410779.18</v>
      </c>
      <c r="F78" s="78">
        <v>89591160.819999993</v>
      </c>
      <c r="G78" s="33"/>
      <c r="H78" s="33"/>
    </row>
    <row r="79" spans="1:8">
      <c r="A79" s="30" t="s">
        <v>300</v>
      </c>
      <c r="B79" s="31" t="s">
        <v>286</v>
      </c>
      <c r="C79" s="32" t="s">
        <v>380</v>
      </c>
      <c r="D79" s="77">
        <v>54250440</v>
      </c>
      <c r="E79" s="77">
        <v>40357009.710000001</v>
      </c>
      <c r="F79" s="78">
        <v>13893430.289999999</v>
      </c>
      <c r="G79" s="33"/>
      <c r="H79" s="33"/>
    </row>
    <row r="80" spans="1:8" ht="36">
      <c r="A80" s="30" t="s">
        <v>381</v>
      </c>
      <c r="B80" s="31" t="s">
        <v>286</v>
      </c>
      <c r="C80" s="32" t="s">
        <v>382</v>
      </c>
      <c r="D80" s="77">
        <v>146900</v>
      </c>
      <c r="E80" s="77">
        <v>0</v>
      </c>
      <c r="F80" s="78">
        <v>146900</v>
      </c>
      <c r="G80" s="33"/>
      <c r="H80" s="33"/>
    </row>
    <row r="81" spans="1:8">
      <c r="A81" s="30" t="s">
        <v>304</v>
      </c>
      <c r="B81" s="31" t="s">
        <v>286</v>
      </c>
      <c r="C81" s="32" t="s">
        <v>383</v>
      </c>
      <c r="D81" s="77">
        <v>10000</v>
      </c>
      <c r="E81" s="77">
        <v>0</v>
      </c>
      <c r="F81" s="78">
        <v>10000</v>
      </c>
      <c r="G81" s="33"/>
      <c r="H81" s="33"/>
    </row>
    <row r="82" spans="1:8">
      <c r="A82" s="30" t="s">
        <v>306</v>
      </c>
      <c r="B82" s="31" t="s">
        <v>286</v>
      </c>
      <c r="C82" s="32" t="s">
        <v>384</v>
      </c>
      <c r="D82" s="77">
        <v>341900</v>
      </c>
      <c r="E82" s="77">
        <v>134860.29</v>
      </c>
      <c r="F82" s="78">
        <v>207039.71</v>
      </c>
      <c r="G82" s="33"/>
      <c r="H82" s="33"/>
    </row>
    <row r="83" spans="1:8">
      <c r="A83" s="30" t="s">
        <v>316</v>
      </c>
      <c r="B83" s="31" t="s">
        <v>286</v>
      </c>
      <c r="C83" s="32" t="s">
        <v>385</v>
      </c>
      <c r="D83" s="77">
        <v>17250800</v>
      </c>
      <c r="E83" s="77">
        <v>6366779.8600000003</v>
      </c>
      <c r="F83" s="78">
        <v>10884020.140000001</v>
      </c>
      <c r="G83" s="33"/>
      <c r="H83" s="33"/>
    </row>
    <row r="84" spans="1:8" ht="24">
      <c r="A84" s="30" t="s">
        <v>332</v>
      </c>
      <c r="B84" s="31" t="s">
        <v>286</v>
      </c>
      <c r="C84" s="32" t="s">
        <v>386</v>
      </c>
      <c r="D84" s="77">
        <v>420</v>
      </c>
      <c r="E84" s="77">
        <v>0</v>
      </c>
      <c r="F84" s="78">
        <v>420</v>
      </c>
      <c r="G84" s="33"/>
      <c r="H84" s="33"/>
    </row>
    <row r="85" spans="1:8" ht="36">
      <c r="A85" s="30" t="s">
        <v>318</v>
      </c>
      <c r="B85" s="31" t="s">
        <v>286</v>
      </c>
      <c r="C85" s="32" t="s">
        <v>387</v>
      </c>
      <c r="D85" s="77">
        <v>2215420</v>
      </c>
      <c r="E85" s="77">
        <v>1612224.85</v>
      </c>
      <c r="F85" s="78">
        <v>603195.15</v>
      </c>
      <c r="G85" s="33"/>
      <c r="H85" s="33"/>
    </row>
    <row r="86" spans="1:8" ht="24">
      <c r="A86" s="30" t="s">
        <v>296</v>
      </c>
      <c r="B86" s="31" t="s">
        <v>286</v>
      </c>
      <c r="C86" s="32" t="s">
        <v>388</v>
      </c>
      <c r="D86" s="77">
        <v>130650</v>
      </c>
      <c r="E86" s="77">
        <v>31990</v>
      </c>
      <c r="F86" s="78">
        <v>98660</v>
      </c>
      <c r="G86" s="33"/>
      <c r="H86" s="33"/>
    </row>
    <row r="87" spans="1:8" ht="24">
      <c r="A87" s="30" t="s">
        <v>347</v>
      </c>
      <c r="B87" s="31" t="s">
        <v>286</v>
      </c>
      <c r="C87" s="32" t="s">
        <v>389</v>
      </c>
      <c r="D87" s="77">
        <v>10608300</v>
      </c>
      <c r="E87" s="77">
        <v>3843179.01</v>
      </c>
      <c r="F87" s="78">
        <v>6765120.9900000002</v>
      </c>
      <c r="G87" s="33"/>
      <c r="H87" s="33"/>
    </row>
    <row r="88" spans="1:8">
      <c r="A88" s="30" t="s">
        <v>298</v>
      </c>
      <c r="B88" s="31" t="s">
        <v>286</v>
      </c>
      <c r="C88" s="32" t="s">
        <v>390</v>
      </c>
      <c r="D88" s="77">
        <v>7197400</v>
      </c>
      <c r="E88" s="77">
        <v>2168981.7400000002</v>
      </c>
      <c r="F88" s="78">
        <v>5028418.26</v>
      </c>
      <c r="G88" s="33"/>
      <c r="H88" s="33"/>
    </row>
    <row r="89" spans="1:8">
      <c r="A89" s="30" t="s">
        <v>300</v>
      </c>
      <c r="B89" s="31" t="s">
        <v>286</v>
      </c>
      <c r="C89" s="32" t="s">
        <v>391</v>
      </c>
      <c r="D89" s="77">
        <v>3161150</v>
      </c>
      <c r="E89" s="77">
        <v>2922382.36</v>
      </c>
      <c r="F89" s="78">
        <v>238767.64</v>
      </c>
      <c r="G89" s="33"/>
      <c r="H89" s="33"/>
    </row>
    <row r="90" spans="1:8" ht="24">
      <c r="A90" s="30" t="s">
        <v>302</v>
      </c>
      <c r="B90" s="31" t="s">
        <v>286</v>
      </c>
      <c r="C90" s="32" t="s">
        <v>392</v>
      </c>
      <c r="D90" s="77">
        <v>430000</v>
      </c>
      <c r="E90" s="77">
        <v>88453</v>
      </c>
      <c r="F90" s="78">
        <v>341547</v>
      </c>
      <c r="G90" s="33"/>
      <c r="H90" s="33"/>
    </row>
    <row r="91" spans="1:8" ht="48">
      <c r="A91" s="30" t="s">
        <v>345</v>
      </c>
      <c r="B91" s="31" t="s">
        <v>286</v>
      </c>
      <c r="C91" s="32" t="s">
        <v>393</v>
      </c>
      <c r="D91" s="77">
        <v>374353000</v>
      </c>
      <c r="E91" s="77">
        <v>163611387</v>
      </c>
      <c r="F91" s="78">
        <v>210741613</v>
      </c>
      <c r="G91" s="33"/>
      <c r="H91" s="33"/>
    </row>
    <row r="92" spans="1:8">
      <c r="A92" s="30" t="s">
        <v>363</v>
      </c>
      <c r="B92" s="31" t="s">
        <v>286</v>
      </c>
      <c r="C92" s="32" t="s">
        <v>394</v>
      </c>
      <c r="D92" s="77">
        <v>21733558</v>
      </c>
      <c r="E92" s="77">
        <v>6587139.8200000003</v>
      </c>
      <c r="F92" s="78">
        <v>15146418.18</v>
      </c>
      <c r="G92" s="33"/>
      <c r="H92" s="33"/>
    </row>
    <row r="93" spans="1:8">
      <c r="A93" s="30" t="s">
        <v>306</v>
      </c>
      <c r="B93" s="31" t="s">
        <v>286</v>
      </c>
      <c r="C93" s="32" t="s">
        <v>395</v>
      </c>
      <c r="D93" s="77">
        <v>5000</v>
      </c>
      <c r="E93" s="77">
        <v>0</v>
      </c>
      <c r="F93" s="78">
        <v>5000</v>
      </c>
      <c r="G93" s="33"/>
      <c r="H93" s="33"/>
    </row>
    <row r="94" spans="1:8" ht="48">
      <c r="A94" s="30" t="s">
        <v>345</v>
      </c>
      <c r="B94" s="31" t="s">
        <v>286</v>
      </c>
      <c r="C94" s="32" t="s">
        <v>396</v>
      </c>
      <c r="D94" s="77">
        <v>219265000</v>
      </c>
      <c r="E94" s="77">
        <v>76677446</v>
      </c>
      <c r="F94" s="78">
        <v>142587554</v>
      </c>
      <c r="G94" s="33"/>
      <c r="H94" s="33"/>
    </row>
    <row r="95" spans="1:8">
      <c r="A95" s="30" t="s">
        <v>363</v>
      </c>
      <c r="B95" s="31" t="s">
        <v>286</v>
      </c>
      <c r="C95" s="32" t="s">
        <v>397</v>
      </c>
      <c r="D95" s="77">
        <v>9865000</v>
      </c>
      <c r="E95" s="77">
        <v>182079.5</v>
      </c>
      <c r="F95" s="78">
        <v>9682920.5</v>
      </c>
      <c r="G95" s="33"/>
      <c r="H95" s="33"/>
    </row>
    <row r="96" spans="1:8" ht="48">
      <c r="A96" s="30" t="s">
        <v>345</v>
      </c>
      <c r="B96" s="31" t="s">
        <v>286</v>
      </c>
      <c r="C96" s="32" t="s">
        <v>398</v>
      </c>
      <c r="D96" s="77">
        <v>90403000</v>
      </c>
      <c r="E96" s="77">
        <v>37404462.5</v>
      </c>
      <c r="F96" s="78">
        <v>52998537.5</v>
      </c>
      <c r="G96" s="33"/>
      <c r="H96" s="33"/>
    </row>
    <row r="97" spans="1:8">
      <c r="A97" s="30" t="s">
        <v>363</v>
      </c>
      <c r="B97" s="31" t="s">
        <v>286</v>
      </c>
      <c r="C97" s="32" t="s">
        <v>399</v>
      </c>
      <c r="D97" s="77">
        <v>3552000</v>
      </c>
      <c r="E97" s="77">
        <v>1345610.25</v>
      </c>
      <c r="F97" s="78">
        <v>2206389.75</v>
      </c>
      <c r="G97" s="33"/>
      <c r="H97" s="33"/>
    </row>
    <row r="98" spans="1:8">
      <c r="A98" s="30" t="s">
        <v>316</v>
      </c>
      <c r="B98" s="31" t="s">
        <v>286</v>
      </c>
      <c r="C98" s="32" t="s">
        <v>400</v>
      </c>
      <c r="D98" s="77">
        <v>8431155</v>
      </c>
      <c r="E98" s="77">
        <v>2989613.71</v>
      </c>
      <c r="F98" s="78">
        <v>5441541.29</v>
      </c>
      <c r="G98" s="33"/>
      <c r="H98" s="33"/>
    </row>
    <row r="99" spans="1:8" ht="24">
      <c r="A99" s="30" t="s">
        <v>332</v>
      </c>
      <c r="B99" s="31" t="s">
        <v>286</v>
      </c>
      <c r="C99" s="32" t="s">
        <v>401</v>
      </c>
      <c r="D99" s="77">
        <v>68800</v>
      </c>
      <c r="E99" s="77">
        <v>31350</v>
      </c>
      <c r="F99" s="78">
        <v>37450</v>
      </c>
      <c r="G99" s="33"/>
      <c r="H99" s="33"/>
    </row>
    <row r="100" spans="1:8" ht="36">
      <c r="A100" s="30" t="s">
        <v>318</v>
      </c>
      <c r="B100" s="31" t="s">
        <v>286</v>
      </c>
      <c r="C100" s="32" t="s">
        <v>402</v>
      </c>
      <c r="D100" s="77">
        <v>2169610</v>
      </c>
      <c r="E100" s="77">
        <v>760072.54</v>
      </c>
      <c r="F100" s="78">
        <v>1409537.46</v>
      </c>
      <c r="G100" s="33"/>
      <c r="H100" s="33"/>
    </row>
    <row r="101" spans="1:8" ht="24">
      <c r="A101" s="30" t="s">
        <v>296</v>
      </c>
      <c r="B101" s="31" t="s">
        <v>286</v>
      </c>
      <c r="C101" s="32" t="s">
        <v>403</v>
      </c>
      <c r="D101" s="77">
        <v>652700</v>
      </c>
      <c r="E101" s="77">
        <v>42927.83</v>
      </c>
      <c r="F101" s="78">
        <v>609772.17000000004</v>
      </c>
      <c r="G101" s="33"/>
      <c r="H101" s="33"/>
    </row>
    <row r="102" spans="1:8" ht="24">
      <c r="A102" s="30" t="s">
        <v>347</v>
      </c>
      <c r="B102" s="31" t="s">
        <v>286</v>
      </c>
      <c r="C102" s="32" t="s">
        <v>404</v>
      </c>
      <c r="D102" s="77">
        <v>6250400</v>
      </c>
      <c r="E102" s="77">
        <v>0</v>
      </c>
      <c r="F102" s="78">
        <v>6250400</v>
      </c>
      <c r="G102" s="33"/>
      <c r="H102" s="33"/>
    </row>
    <row r="103" spans="1:8">
      <c r="A103" s="30" t="s">
        <v>298</v>
      </c>
      <c r="B103" s="31" t="s">
        <v>286</v>
      </c>
      <c r="C103" s="32" t="s">
        <v>405</v>
      </c>
      <c r="D103" s="77">
        <v>7713540</v>
      </c>
      <c r="E103" s="77">
        <v>644891.26</v>
      </c>
      <c r="F103" s="78">
        <v>7068648.7400000002</v>
      </c>
      <c r="G103" s="33"/>
      <c r="H103" s="33"/>
    </row>
    <row r="104" spans="1:8">
      <c r="A104" s="30" t="s">
        <v>300</v>
      </c>
      <c r="B104" s="31" t="s">
        <v>286</v>
      </c>
      <c r="C104" s="32" t="s">
        <v>406</v>
      </c>
      <c r="D104" s="77">
        <v>5405500</v>
      </c>
      <c r="E104" s="77">
        <v>3382888.02</v>
      </c>
      <c r="F104" s="78">
        <v>2022611.98</v>
      </c>
      <c r="G104" s="33"/>
      <c r="H104" s="33"/>
    </row>
    <row r="105" spans="1:8">
      <c r="A105" s="30" t="s">
        <v>407</v>
      </c>
      <c r="B105" s="31" t="s">
        <v>286</v>
      </c>
      <c r="C105" s="32" t="s">
        <v>408</v>
      </c>
      <c r="D105" s="77">
        <v>342000</v>
      </c>
      <c r="E105" s="77">
        <v>0</v>
      </c>
      <c r="F105" s="78">
        <v>342000</v>
      </c>
      <c r="G105" s="33"/>
      <c r="H105" s="33"/>
    </row>
    <row r="106" spans="1:8">
      <c r="A106" s="30" t="s">
        <v>363</v>
      </c>
      <c r="B106" s="31" t="s">
        <v>286</v>
      </c>
      <c r="C106" s="32" t="s">
        <v>409</v>
      </c>
      <c r="D106" s="77">
        <v>1396000</v>
      </c>
      <c r="E106" s="77">
        <v>0</v>
      </c>
      <c r="F106" s="78">
        <v>1396000</v>
      </c>
      <c r="G106" s="33"/>
      <c r="H106" s="33"/>
    </row>
    <row r="107" spans="1:8">
      <c r="A107" s="30" t="s">
        <v>306</v>
      </c>
      <c r="B107" s="31" t="s">
        <v>286</v>
      </c>
      <c r="C107" s="32" t="s">
        <v>410</v>
      </c>
      <c r="D107" s="77">
        <v>2000</v>
      </c>
      <c r="E107" s="77">
        <v>0</v>
      </c>
      <c r="F107" s="78">
        <v>2000</v>
      </c>
      <c r="G107" s="33"/>
      <c r="H107" s="33"/>
    </row>
    <row r="108" spans="1:8">
      <c r="A108" s="30" t="s">
        <v>316</v>
      </c>
      <c r="B108" s="31" t="s">
        <v>286</v>
      </c>
      <c r="C108" s="32" t="s">
        <v>411</v>
      </c>
      <c r="D108" s="77">
        <v>23607600</v>
      </c>
      <c r="E108" s="77">
        <v>8751005.75</v>
      </c>
      <c r="F108" s="78">
        <v>14856594.25</v>
      </c>
      <c r="G108" s="33"/>
      <c r="H108" s="33"/>
    </row>
    <row r="109" spans="1:8" ht="24">
      <c r="A109" s="30" t="s">
        <v>332</v>
      </c>
      <c r="B109" s="31" t="s">
        <v>286</v>
      </c>
      <c r="C109" s="32" t="s">
        <v>412</v>
      </c>
      <c r="D109" s="77">
        <v>11720</v>
      </c>
      <c r="E109" s="77">
        <v>9715</v>
      </c>
      <c r="F109" s="78">
        <v>2005</v>
      </c>
      <c r="G109" s="33"/>
      <c r="H109" s="33"/>
    </row>
    <row r="110" spans="1:8" ht="36">
      <c r="A110" s="30" t="s">
        <v>318</v>
      </c>
      <c r="B110" s="31" t="s">
        <v>286</v>
      </c>
      <c r="C110" s="32" t="s">
        <v>413</v>
      </c>
      <c r="D110" s="77">
        <v>3832100</v>
      </c>
      <c r="E110" s="77">
        <v>2386269.4700000002</v>
      </c>
      <c r="F110" s="78">
        <v>1445830.53</v>
      </c>
      <c r="G110" s="33"/>
      <c r="H110" s="33"/>
    </row>
    <row r="111" spans="1:8" ht="24">
      <c r="A111" s="30" t="s">
        <v>287</v>
      </c>
      <c r="B111" s="31" t="s">
        <v>286</v>
      </c>
      <c r="C111" s="32" t="s">
        <v>414</v>
      </c>
      <c r="D111" s="77">
        <v>28630910</v>
      </c>
      <c r="E111" s="77">
        <v>10416162.4</v>
      </c>
      <c r="F111" s="78">
        <v>18214747.600000001</v>
      </c>
      <c r="G111" s="33"/>
      <c r="H111" s="33"/>
    </row>
    <row r="112" spans="1:8" ht="36">
      <c r="A112" s="30" t="s">
        <v>289</v>
      </c>
      <c r="B112" s="31" t="s">
        <v>286</v>
      </c>
      <c r="C112" s="32" t="s">
        <v>415</v>
      </c>
      <c r="D112" s="77">
        <v>301200</v>
      </c>
      <c r="E112" s="77">
        <v>0</v>
      </c>
      <c r="F112" s="78">
        <v>301200</v>
      </c>
      <c r="G112" s="33"/>
      <c r="H112" s="33"/>
    </row>
    <row r="113" spans="1:8" ht="36">
      <c r="A113" s="30" t="s">
        <v>291</v>
      </c>
      <c r="B113" s="31" t="s">
        <v>286</v>
      </c>
      <c r="C113" s="32" t="s">
        <v>416</v>
      </c>
      <c r="D113" s="77">
        <v>3926010</v>
      </c>
      <c r="E113" s="77">
        <v>3116458.33</v>
      </c>
      <c r="F113" s="78">
        <v>809551.67</v>
      </c>
      <c r="G113" s="33"/>
      <c r="H113" s="33"/>
    </row>
    <row r="114" spans="1:8" ht="24">
      <c r="A114" s="30" t="s">
        <v>296</v>
      </c>
      <c r="B114" s="31" t="s">
        <v>286</v>
      </c>
      <c r="C114" s="32" t="s">
        <v>417</v>
      </c>
      <c r="D114" s="77">
        <v>1950780</v>
      </c>
      <c r="E114" s="77">
        <v>426210.91</v>
      </c>
      <c r="F114" s="78">
        <v>1524569.09</v>
      </c>
      <c r="G114" s="33"/>
      <c r="H114" s="33"/>
    </row>
    <row r="115" spans="1:8">
      <c r="A115" s="30" t="s">
        <v>298</v>
      </c>
      <c r="B115" s="31" t="s">
        <v>286</v>
      </c>
      <c r="C115" s="32" t="s">
        <v>418</v>
      </c>
      <c r="D115" s="77">
        <v>6591900</v>
      </c>
      <c r="E115" s="77">
        <v>823917.03</v>
      </c>
      <c r="F115" s="78">
        <v>5767982.9699999997</v>
      </c>
      <c r="G115" s="33"/>
      <c r="H115" s="33"/>
    </row>
    <row r="116" spans="1:8">
      <c r="A116" s="30" t="s">
        <v>300</v>
      </c>
      <c r="B116" s="31" t="s">
        <v>286</v>
      </c>
      <c r="C116" s="32" t="s">
        <v>419</v>
      </c>
      <c r="D116" s="77">
        <v>4336840</v>
      </c>
      <c r="E116" s="77">
        <v>3085367.52</v>
      </c>
      <c r="F116" s="78">
        <v>1251472.48</v>
      </c>
      <c r="G116" s="33"/>
      <c r="H116" s="33"/>
    </row>
    <row r="117" spans="1:8" ht="24">
      <c r="A117" s="30" t="s">
        <v>302</v>
      </c>
      <c r="B117" s="31" t="s">
        <v>286</v>
      </c>
      <c r="C117" s="32" t="s">
        <v>420</v>
      </c>
      <c r="D117" s="77">
        <v>69830</v>
      </c>
      <c r="E117" s="77">
        <v>0</v>
      </c>
      <c r="F117" s="78">
        <v>69830</v>
      </c>
      <c r="G117" s="33"/>
      <c r="H117" s="33"/>
    </row>
    <row r="118" spans="1:8">
      <c r="A118" s="30" t="s">
        <v>363</v>
      </c>
      <c r="B118" s="31" t="s">
        <v>286</v>
      </c>
      <c r="C118" s="32" t="s">
        <v>421</v>
      </c>
      <c r="D118" s="77">
        <v>907200</v>
      </c>
      <c r="E118" s="77">
        <v>83383</v>
      </c>
      <c r="F118" s="78">
        <v>823817</v>
      </c>
      <c r="G118" s="33"/>
      <c r="H118" s="33"/>
    </row>
    <row r="119" spans="1:8" ht="24">
      <c r="A119" s="30" t="s">
        <v>327</v>
      </c>
      <c r="B119" s="31" t="s">
        <v>286</v>
      </c>
      <c r="C119" s="32" t="s">
        <v>422</v>
      </c>
      <c r="D119" s="77">
        <v>600</v>
      </c>
      <c r="E119" s="77">
        <v>0</v>
      </c>
      <c r="F119" s="78">
        <v>600</v>
      </c>
      <c r="G119" s="33"/>
      <c r="H119" s="33"/>
    </row>
    <row r="120" spans="1:8" ht="24">
      <c r="A120" s="30" t="s">
        <v>366</v>
      </c>
      <c r="B120" s="31" t="s">
        <v>286</v>
      </c>
      <c r="C120" s="32" t="s">
        <v>423</v>
      </c>
      <c r="D120" s="77">
        <v>837900</v>
      </c>
      <c r="E120" s="77">
        <v>423819</v>
      </c>
      <c r="F120" s="78">
        <v>414081</v>
      </c>
      <c r="G120" s="33"/>
      <c r="H120" s="33"/>
    </row>
    <row r="121" spans="1:8">
      <c r="A121" s="30" t="s">
        <v>304</v>
      </c>
      <c r="B121" s="31" t="s">
        <v>286</v>
      </c>
      <c r="C121" s="32" t="s">
        <v>424</v>
      </c>
      <c r="D121" s="77">
        <v>23000</v>
      </c>
      <c r="E121" s="77">
        <v>9773.5</v>
      </c>
      <c r="F121" s="78">
        <v>13226.5</v>
      </c>
      <c r="G121" s="33"/>
      <c r="H121" s="33"/>
    </row>
    <row r="122" spans="1:8">
      <c r="A122" s="30" t="s">
        <v>306</v>
      </c>
      <c r="B122" s="31" t="s">
        <v>286</v>
      </c>
      <c r="C122" s="32" t="s">
        <v>425</v>
      </c>
      <c r="D122" s="77">
        <v>54800</v>
      </c>
      <c r="E122" s="77">
        <v>978.75</v>
      </c>
      <c r="F122" s="78">
        <v>53821.25</v>
      </c>
      <c r="G122" s="33"/>
      <c r="H122" s="33"/>
    </row>
    <row r="123" spans="1:8">
      <c r="A123" s="30" t="s">
        <v>316</v>
      </c>
      <c r="B123" s="31" t="s">
        <v>286</v>
      </c>
      <c r="C123" s="32" t="s">
        <v>426</v>
      </c>
      <c r="D123" s="77">
        <v>39902100</v>
      </c>
      <c r="E123" s="77">
        <v>14664903.08</v>
      </c>
      <c r="F123" s="78">
        <v>25237196.920000002</v>
      </c>
      <c r="G123" s="33"/>
      <c r="H123" s="33"/>
    </row>
    <row r="124" spans="1:8" ht="24">
      <c r="A124" s="30" t="s">
        <v>332</v>
      </c>
      <c r="B124" s="31" t="s">
        <v>286</v>
      </c>
      <c r="C124" s="32" t="s">
        <v>427</v>
      </c>
      <c r="D124" s="77">
        <v>17500</v>
      </c>
      <c r="E124" s="77">
        <v>8589.82</v>
      </c>
      <c r="F124" s="78">
        <v>8910.18</v>
      </c>
      <c r="G124" s="33"/>
      <c r="H124" s="33"/>
    </row>
    <row r="125" spans="1:8" ht="36">
      <c r="A125" s="30" t="s">
        <v>318</v>
      </c>
      <c r="B125" s="31" t="s">
        <v>286</v>
      </c>
      <c r="C125" s="32" t="s">
        <v>428</v>
      </c>
      <c r="D125" s="77">
        <v>5757100</v>
      </c>
      <c r="E125" s="77">
        <v>3965156.4</v>
      </c>
      <c r="F125" s="78">
        <v>1791943.6</v>
      </c>
      <c r="G125" s="33"/>
      <c r="H125" s="33"/>
    </row>
    <row r="126" spans="1:8" ht="24">
      <c r="A126" s="30" t="s">
        <v>296</v>
      </c>
      <c r="B126" s="31" t="s">
        <v>286</v>
      </c>
      <c r="C126" s="32" t="s">
        <v>429</v>
      </c>
      <c r="D126" s="77">
        <v>877500</v>
      </c>
      <c r="E126" s="77">
        <v>333158.49</v>
      </c>
      <c r="F126" s="78">
        <v>544341.51</v>
      </c>
      <c r="G126" s="33"/>
      <c r="H126" s="33"/>
    </row>
    <row r="127" spans="1:8" ht="24">
      <c r="A127" s="30" t="s">
        <v>347</v>
      </c>
      <c r="B127" s="31" t="s">
        <v>286</v>
      </c>
      <c r="C127" s="32" t="s">
        <v>430</v>
      </c>
      <c r="D127" s="77">
        <v>11592000</v>
      </c>
      <c r="E127" s="77">
        <v>0</v>
      </c>
      <c r="F127" s="78">
        <v>11592000</v>
      </c>
      <c r="G127" s="33"/>
      <c r="H127" s="33"/>
    </row>
    <row r="128" spans="1:8">
      <c r="A128" s="30" t="s">
        <v>298</v>
      </c>
      <c r="B128" s="31" t="s">
        <v>286</v>
      </c>
      <c r="C128" s="32" t="s">
        <v>431</v>
      </c>
      <c r="D128" s="77">
        <v>2348400</v>
      </c>
      <c r="E128" s="77">
        <v>490087.51</v>
      </c>
      <c r="F128" s="78">
        <v>1858312.49</v>
      </c>
      <c r="G128" s="33"/>
      <c r="H128" s="33"/>
    </row>
    <row r="129" spans="1:8">
      <c r="A129" s="30" t="s">
        <v>300</v>
      </c>
      <c r="B129" s="31" t="s">
        <v>286</v>
      </c>
      <c r="C129" s="32" t="s">
        <v>432</v>
      </c>
      <c r="D129" s="77">
        <v>3700200</v>
      </c>
      <c r="E129" s="77">
        <v>2189855.7000000002</v>
      </c>
      <c r="F129" s="78">
        <v>1510344.3</v>
      </c>
      <c r="G129" s="33"/>
      <c r="H129" s="33"/>
    </row>
    <row r="130" spans="1:8" ht="48">
      <c r="A130" s="30" t="s">
        <v>345</v>
      </c>
      <c r="B130" s="31" t="s">
        <v>286</v>
      </c>
      <c r="C130" s="32" t="s">
        <v>433</v>
      </c>
      <c r="D130" s="77">
        <v>72131000</v>
      </c>
      <c r="E130" s="77">
        <v>30618000</v>
      </c>
      <c r="F130" s="78">
        <v>41513000</v>
      </c>
      <c r="G130" s="33"/>
      <c r="H130" s="33"/>
    </row>
    <row r="131" spans="1:8">
      <c r="A131" s="30" t="s">
        <v>363</v>
      </c>
      <c r="B131" s="31" t="s">
        <v>286</v>
      </c>
      <c r="C131" s="32" t="s">
        <v>434</v>
      </c>
      <c r="D131" s="77">
        <v>2443294</v>
      </c>
      <c r="E131" s="77">
        <v>2420450</v>
      </c>
      <c r="F131" s="78">
        <v>22844</v>
      </c>
      <c r="G131" s="33"/>
      <c r="H131" s="33"/>
    </row>
    <row r="132" spans="1:8" ht="48">
      <c r="A132" s="30" t="s">
        <v>341</v>
      </c>
      <c r="B132" s="31" t="s">
        <v>286</v>
      </c>
      <c r="C132" s="32" t="s">
        <v>435</v>
      </c>
      <c r="D132" s="77">
        <v>3396000</v>
      </c>
      <c r="E132" s="77">
        <v>1401951.1</v>
      </c>
      <c r="F132" s="78">
        <v>1994048.9</v>
      </c>
      <c r="G132" s="33"/>
      <c r="H132" s="33"/>
    </row>
    <row r="133" spans="1:8" ht="24">
      <c r="A133" s="30" t="s">
        <v>366</v>
      </c>
      <c r="B133" s="31" t="s">
        <v>286</v>
      </c>
      <c r="C133" s="32" t="s">
        <v>436</v>
      </c>
      <c r="D133" s="77">
        <v>12200</v>
      </c>
      <c r="E133" s="77">
        <v>2844</v>
      </c>
      <c r="F133" s="78">
        <v>9356</v>
      </c>
      <c r="G133" s="33"/>
      <c r="H133" s="33"/>
    </row>
    <row r="134" spans="1:8">
      <c r="A134" s="30" t="s">
        <v>306</v>
      </c>
      <c r="B134" s="31" t="s">
        <v>286</v>
      </c>
      <c r="C134" s="32" t="s">
        <v>437</v>
      </c>
      <c r="D134" s="77">
        <v>1000</v>
      </c>
      <c r="E134" s="77">
        <v>0</v>
      </c>
      <c r="F134" s="78">
        <v>1000</v>
      </c>
      <c r="G134" s="33"/>
      <c r="H134" s="33"/>
    </row>
    <row r="135" spans="1:8" ht="24">
      <c r="A135" s="30" t="s">
        <v>287</v>
      </c>
      <c r="B135" s="31" t="s">
        <v>286</v>
      </c>
      <c r="C135" s="32" t="s">
        <v>438</v>
      </c>
      <c r="D135" s="77">
        <v>14852000</v>
      </c>
      <c r="E135" s="77">
        <v>5102130.9000000004</v>
      </c>
      <c r="F135" s="78">
        <v>9749869.0999999996</v>
      </c>
      <c r="G135" s="33"/>
      <c r="H135" s="33"/>
    </row>
    <row r="136" spans="1:8" ht="36">
      <c r="A136" s="30" t="s">
        <v>289</v>
      </c>
      <c r="B136" s="31" t="s">
        <v>286</v>
      </c>
      <c r="C136" s="32" t="s">
        <v>439</v>
      </c>
      <c r="D136" s="77">
        <v>250600</v>
      </c>
      <c r="E136" s="77">
        <v>99877.66</v>
      </c>
      <c r="F136" s="78">
        <v>150722.34</v>
      </c>
      <c r="G136" s="33"/>
      <c r="H136" s="33"/>
    </row>
    <row r="137" spans="1:8" ht="36">
      <c r="A137" s="30" t="s">
        <v>291</v>
      </c>
      <c r="B137" s="31" t="s">
        <v>286</v>
      </c>
      <c r="C137" s="32" t="s">
        <v>440</v>
      </c>
      <c r="D137" s="77">
        <v>2392800</v>
      </c>
      <c r="E137" s="77">
        <v>1327098.7</v>
      </c>
      <c r="F137" s="78">
        <v>1065701.3</v>
      </c>
      <c r="G137" s="33"/>
      <c r="H137" s="33"/>
    </row>
    <row r="138" spans="1:8" ht="24">
      <c r="A138" s="30" t="s">
        <v>296</v>
      </c>
      <c r="B138" s="31" t="s">
        <v>286</v>
      </c>
      <c r="C138" s="32" t="s">
        <v>441</v>
      </c>
      <c r="D138" s="77">
        <v>575300</v>
      </c>
      <c r="E138" s="77">
        <v>175930.13</v>
      </c>
      <c r="F138" s="78">
        <v>399369.87</v>
      </c>
      <c r="G138" s="33"/>
      <c r="H138" s="33"/>
    </row>
    <row r="139" spans="1:8">
      <c r="A139" s="30" t="s">
        <v>298</v>
      </c>
      <c r="B139" s="31" t="s">
        <v>286</v>
      </c>
      <c r="C139" s="32" t="s">
        <v>442</v>
      </c>
      <c r="D139" s="77">
        <v>1799300</v>
      </c>
      <c r="E139" s="77">
        <v>493080.55</v>
      </c>
      <c r="F139" s="78">
        <v>1306219.45</v>
      </c>
      <c r="G139" s="33"/>
      <c r="H139" s="33"/>
    </row>
    <row r="140" spans="1:8">
      <c r="A140" s="30" t="s">
        <v>300</v>
      </c>
      <c r="B140" s="31" t="s">
        <v>286</v>
      </c>
      <c r="C140" s="32" t="s">
        <v>443</v>
      </c>
      <c r="D140" s="77">
        <v>856000</v>
      </c>
      <c r="E140" s="77">
        <v>629609.02</v>
      </c>
      <c r="F140" s="78">
        <v>226390.98</v>
      </c>
      <c r="G140" s="33"/>
      <c r="H140" s="33"/>
    </row>
    <row r="141" spans="1:8" ht="24">
      <c r="A141" s="30" t="s">
        <v>360</v>
      </c>
      <c r="B141" s="31" t="s">
        <v>286</v>
      </c>
      <c r="C141" s="32" t="s">
        <v>444</v>
      </c>
      <c r="D141" s="77">
        <v>296000</v>
      </c>
      <c r="E141" s="77">
        <v>154000</v>
      </c>
      <c r="F141" s="78">
        <v>142000</v>
      </c>
      <c r="G141" s="33"/>
      <c r="H141" s="33"/>
    </row>
    <row r="142" spans="1:8">
      <c r="A142" s="30" t="s">
        <v>304</v>
      </c>
      <c r="B142" s="31" t="s">
        <v>286</v>
      </c>
      <c r="C142" s="32" t="s">
        <v>445</v>
      </c>
      <c r="D142" s="77">
        <v>8300</v>
      </c>
      <c r="E142" s="77">
        <v>0</v>
      </c>
      <c r="F142" s="78">
        <v>8300</v>
      </c>
      <c r="G142" s="33"/>
      <c r="H142" s="33"/>
    </row>
    <row r="143" spans="1:8">
      <c r="A143" s="30" t="s">
        <v>306</v>
      </c>
      <c r="B143" s="31" t="s">
        <v>286</v>
      </c>
      <c r="C143" s="32" t="s">
        <v>446</v>
      </c>
      <c r="D143" s="77">
        <v>13700</v>
      </c>
      <c r="E143" s="77">
        <v>446.31</v>
      </c>
      <c r="F143" s="78">
        <v>13253.69</v>
      </c>
      <c r="G143" s="33"/>
      <c r="H143" s="33"/>
    </row>
    <row r="144" spans="1:8">
      <c r="A144" s="30" t="s">
        <v>298</v>
      </c>
      <c r="B144" s="31" t="s">
        <v>286</v>
      </c>
      <c r="C144" s="32" t="s">
        <v>447</v>
      </c>
      <c r="D144" s="77">
        <v>6092600</v>
      </c>
      <c r="E144" s="77">
        <v>2391075.37</v>
      </c>
      <c r="F144" s="78">
        <v>3701524.63</v>
      </c>
      <c r="G144" s="33"/>
      <c r="H144" s="33"/>
    </row>
    <row r="145" spans="1:8" ht="24">
      <c r="A145" s="30" t="s">
        <v>287</v>
      </c>
      <c r="B145" s="31" t="s">
        <v>286</v>
      </c>
      <c r="C145" s="32" t="s">
        <v>448</v>
      </c>
      <c r="D145" s="77">
        <v>9856200</v>
      </c>
      <c r="E145" s="77">
        <v>3067538.46</v>
      </c>
      <c r="F145" s="78">
        <v>6788661.54</v>
      </c>
      <c r="G145" s="33"/>
      <c r="H145" s="33"/>
    </row>
    <row r="146" spans="1:8" ht="36">
      <c r="A146" s="30" t="s">
        <v>291</v>
      </c>
      <c r="B146" s="31" t="s">
        <v>286</v>
      </c>
      <c r="C146" s="32" t="s">
        <v>449</v>
      </c>
      <c r="D146" s="77">
        <v>1395800</v>
      </c>
      <c r="E146" s="77">
        <v>864216.27</v>
      </c>
      <c r="F146" s="78">
        <v>531583.73</v>
      </c>
      <c r="G146" s="33"/>
      <c r="H146" s="33"/>
    </row>
    <row r="147" spans="1:8" ht="24">
      <c r="A147" s="30" t="s">
        <v>296</v>
      </c>
      <c r="B147" s="31" t="s">
        <v>286</v>
      </c>
      <c r="C147" s="32" t="s">
        <v>450</v>
      </c>
      <c r="D147" s="77">
        <v>1797200</v>
      </c>
      <c r="E147" s="77">
        <v>339336.72</v>
      </c>
      <c r="F147" s="78">
        <v>1457863.28</v>
      </c>
      <c r="G147" s="33"/>
      <c r="H147" s="33"/>
    </row>
    <row r="148" spans="1:8">
      <c r="A148" s="30" t="s">
        <v>298</v>
      </c>
      <c r="B148" s="31" t="s">
        <v>286</v>
      </c>
      <c r="C148" s="32" t="s">
        <v>451</v>
      </c>
      <c r="D148" s="77">
        <v>14786700</v>
      </c>
      <c r="E148" s="77">
        <v>11063978.07</v>
      </c>
      <c r="F148" s="78">
        <v>3722721.93</v>
      </c>
      <c r="G148" s="33"/>
      <c r="H148" s="33"/>
    </row>
    <row r="149" spans="1:8">
      <c r="A149" s="30" t="s">
        <v>300</v>
      </c>
      <c r="B149" s="31" t="s">
        <v>286</v>
      </c>
      <c r="C149" s="32" t="s">
        <v>452</v>
      </c>
      <c r="D149" s="77">
        <v>259200</v>
      </c>
      <c r="E149" s="77">
        <v>177016.77</v>
      </c>
      <c r="F149" s="78">
        <v>82183.23</v>
      </c>
      <c r="G149" s="33"/>
      <c r="H149" s="33"/>
    </row>
    <row r="150" spans="1:8" ht="36">
      <c r="A150" s="30" t="s">
        <v>453</v>
      </c>
      <c r="B150" s="31" t="s">
        <v>286</v>
      </c>
      <c r="C150" s="32" t="s">
        <v>454</v>
      </c>
      <c r="D150" s="77">
        <v>34188300</v>
      </c>
      <c r="E150" s="77">
        <v>0</v>
      </c>
      <c r="F150" s="78">
        <v>34188300</v>
      </c>
      <c r="G150" s="33"/>
      <c r="H150" s="33"/>
    </row>
    <row r="151" spans="1:8" ht="48">
      <c r="A151" s="30" t="s">
        <v>345</v>
      </c>
      <c r="B151" s="31" t="s">
        <v>286</v>
      </c>
      <c r="C151" s="32" t="s">
        <v>455</v>
      </c>
      <c r="D151" s="77">
        <v>27806000</v>
      </c>
      <c r="E151" s="77">
        <v>13953512.93</v>
      </c>
      <c r="F151" s="78">
        <v>13852487.07</v>
      </c>
      <c r="G151" s="33"/>
      <c r="H151" s="33"/>
    </row>
    <row r="152" spans="1:8">
      <c r="A152" s="30" t="s">
        <v>304</v>
      </c>
      <c r="B152" s="31" t="s">
        <v>286</v>
      </c>
      <c r="C152" s="32" t="s">
        <v>456</v>
      </c>
      <c r="D152" s="77">
        <v>10100</v>
      </c>
      <c r="E152" s="77">
        <v>2351</v>
      </c>
      <c r="F152" s="78">
        <v>7749</v>
      </c>
      <c r="G152" s="33"/>
      <c r="H152" s="33"/>
    </row>
    <row r="153" spans="1:8">
      <c r="A153" s="30" t="s">
        <v>306</v>
      </c>
      <c r="B153" s="31" t="s">
        <v>286</v>
      </c>
      <c r="C153" s="32" t="s">
        <v>457</v>
      </c>
      <c r="D153" s="77">
        <v>500</v>
      </c>
      <c r="E153" s="77">
        <v>146.94999999999999</v>
      </c>
      <c r="F153" s="78">
        <v>353.05</v>
      </c>
      <c r="G153" s="33"/>
      <c r="H153" s="33"/>
    </row>
    <row r="154" spans="1:8">
      <c r="A154" s="30" t="s">
        <v>298</v>
      </c>
      <c r="B154" s="31" t="s">
        <v>286</v>
      </c>
      <c r="C154" s="32" t="s">
        <v>458</v>
      </c>
      <c r="D154" s="77">
        <v>106530</v>
      </c>
      <c r="E154" s="77">
        <v>45143.76</v>
      </c>
      <c r="F154" s="78">
        <v>61386.239999999998</v>
      </c>
      <c r="G154" s="33"/>
      <c r="H154" s="33"/>
    </row>
    <row r="155" spans="1:8">
      <c r="A155" s="30" t="s">
        <v>459</v>
      </c>
      <c r="B155" s="31" t="s">
        <v>286</v>
      </c>
      <c r="C155" s="32" t="s">
        <v>460</v>
      </c>
      <c r="D155" s="77">
        <v>16741500</v>
      </c>
      <c r="E155" s="77">
        <v>10301922</v>
      </c>
      <c r="F155" s="78">
        <v>6439578</v>
      </c>
      <c r="G155" s="33"/>
      <c r="H155" s="33"/>
    </row>
    <row r="156" spans="1:8" ht="48">
      <c r="A156" s="30" t="s">
        <v>345</v>
      </c>
      <c r="B156" s="31" t="s">
        <v>286</v>
      </c>
      <c r="C156" s="32" t="s">
        <v>461</v>
      </c>
      <c r="D156" s="77">
        <v>36349000</v>
      </c>
      <c r="E156" s="77">
        <v>12208400</v>
      </c>
      <c r="F156" s="78">
        <v>24140600</v>
      </c>
      <c r="G156" s="33"/>
      <c r="H156" s="33"/>
    </row>
    <row r="157" spans="1:8">
      <c r="A157" s="30" t="s">
        <v>363</v>
      </c>
      <c r="B157" s="31" t="s">
        <v>286</v>
      </c>
      <c r="C157" s="32" t="s">
        <v>462</v>
      </c>
      <c r="D157" s="77">
        <v>1446854.17</v>
      </c>
      <c r="E157" s="77">
        <v>568704.17000000004</v>
      </c>
      <c r="F157" s="78">
        <v>878150</v>
      </c>
      <c r="G157" s="33"/>
      <c r="H157" s="33"/>
    </row>
    <row r="158" spans="1:8">
      <c r="A158" s="30" t="s">
        <v>316</v>
      </c>
      <c r="B158" s="31" t="s">
        <v>286</v>
      </c>
      <c r="C158" s="32" t="s">
        <v>463</v>
      </c>
      <c r="D158" s="77">
        <v>168000</v>
      </c>
      <c r="E158" s="77">
        <v>0</v>
      </c>
      <c r="F158" s="78">
        <v>168000</v>
      </c>
      <c r="G158" s="33"/>
      <c r="H158" s="33"/>
    </row>
    <row r="159" spans="1:8" ht="24">
      <c r="A159" s="30" t="s">
        <v>332</v>
      </c>
      <c r="B159" s="31" t="s">
        <v>286</v>
      </c>
      <c r="C159" s="32" t="s">
        <v>464</v>
      </c>
      <c r="D159" s="77">
        <v>48300</v>
      </c>
      <c r="E159" s="77">
        <v>0</v>
      </c>
      <c r="F159" s="78">
        <v>48300</v>
      </c>
      <c r="G159" s="33"/>
      <c r="H159" s="33"/>
    </row>
    <row r="160" spans="1:8" ht="36">
      <c r="A160" s="30" t="s">
        <v>318</v>
      </c>
      <c r="B160" s="31" t="s">
        <v>286</v>
      </c>
      <c r="C160" s="32" t="s">
        <v>465</v>
      </c>
      <c r="D160" s="77">
        <v>50700</v>
      </c>
      <c r="E160" s="77">
        <v>0</v>
      </c>
      <c r="F160" s="78">
        <v>50700</v>
      </c>
      <c r="G160" s="33"/>
      <c r="H160" s="33"/>
    </row>
    <row r="161" spans="1:8">
      <c r="A161" s="30" t="s">
        <v>298</v>
      </c>
      <c r="B161" s="31" t="s">
        <v>286</v>
      </c>
      <c r="C161" s="32" t="s">
        <v>466</v>
      </c>
      <c r="D161" s="77">
        <v>977200</v>
      </c>
      <c r="E161" s="77">
        <v>295678.77</v>
      </c>
      <c r="F161" s="78">
        <v>681521.23</v>
      </c>
      <c r="G161" s="33"/>
      <c r="H161" s="33"/>
    </row>
    <row r="162" spans="1:8">
      <c r="A162" s="30" t="s">
        <v>459</v>
      </c>
      <c r="B162" s="31" t="s">
        <v>286</v>
      </c>
      <c r="C162" s="32" t="s">
        <v>467</v>
      </c>
      <c r="D162" s="77">
        <v>40000</v>
      </c>
      <c r="E162" s="77">
        <v>0</v>
      </c>
      <c r="F162" s="78">
        <v>40000</v>
      </c>
      <c r="G162" s="33"/>
      <c r="H162" s="33"/>
    </row>
    <row r="163" spans="1:8" ht="24">
      <c r="A163" s="30" t="s">
        <v>468</v>
      </c>
      <c r="B163" s="31" t="s">
        <v>286</v>
      </c>
      <c r="C163" s="32" t="s">
        <v>469</v>
      </c>
      <c r="D163" s="77">
        <v>78119300</v>
      </c>
      <c r="E163" s="77">
        <v>26655106.68</v>
      </c>
      <c r="F163" s="78">
        <v>51464193.32</v>
      </c>
      <c r="G163" s="33"/>
      <c r="H163" s="33"/>
    </row>
    <row r="164" spans="1:8" ht="24">
      <c r="A164" s="30" t="s">
        <v>302</v>
      </c>
      <c r="B164" s="31" t="s">
        <v>286</v>
      </c>
      <c r="C164" s="32" t="s">
        <v>470</v>
      </c>
      <c r="D164" s="77">
        <v>7656600</v>
      </c>
      <c r="E164" s="77">
        <v>3452861.16</v>
      </c>
      <c r="F164" s="78">
        <v>4203738.84</v>
      </c>
      <c r="G164" s="33"/>
      <c r="H164" s="33"/>
    </row>
    <row r="165" spans="1:8" ht="24">
      <c r="A165" s="30" t="s">
        <v>471</v>
      </c>
      <c r="B165" s="31" t="s">
        <v>286</v>
      </c>
      <c r="C165" s="32" t="s">
        <v>472</v>
      </c>
      <c r="D165" s="77">
        <v>76635260</v>
      </c>
      <c r="E165" s="77">
        <v>31931315</v>
      </c>
      <c r="F165" s="78">
        <v>44703945</v>
      </c>
      <c r="G165" s="33"/>
      <c r="H165" s="33"/>
    </row>
    <row r="166" spans="1:8">
      <c r="A166" s="30" t="s">
        <v>407</v>
      </c>
      <c r="B166" s="31" t="s">
        <v>286</v>
      </c>
      <c r="C166" s="32" t="s">
        <v>473</v>
      </c>
      <c r="D166" s="77">
        <v>486600</v>
      </c>
      <c r="E166" s="77">
        <v>45784.49</v>
      </c>
      <c r="F166" s="78">
        <v>440815.51</v>
      </c>
      <c r="G166" s="33"/>
      <c r="H166" s="33"/>
    </row>
    <row r="167" spans="1:8" ht="24">
      <c r="A167" s="30" t="s">
        <v>474</v>
      </c>
      <c r="B167" s="31" t="s">
        <v>286</v>
      </c>
      <c r="C167" s="32" t="s">
        <v>475</v>
      </c>
      <c r="D167" s="77">
        <v>996900</v>
      </c>
      <c r="E167" s="77">
        <v>519567.25</v>
      </c>
      <c r="F167" s="78">
        <v>477332.75</v>
      </c>
      <c r="G167" s="33"/>
      <c r="H167" s="33"/>
    </row>
    <row r="168" spans="1:8">
      <c r="A168" s="30" t="s">
        <v>298</v>
      </c>
      <c r="B168" s="31" t="s">
        <v>286</v>
      </c>
      <c r="C168" s="32" t="s">
        <v>476</v>
      </c>
      <c r="D168" s="77">
        <v>377038</v>
      </c>
      <c r="E168" s="77">
        <v>84730.39</v>
      </c>
      <c r="F168" s="78">
        <v>292307.61</v>
      </c>
      <c r="G168" s="33"/>
      <c r="H168" s="33"/>
    </row>
    <row r="169" spans="1:8" ht="24">
      <c r="A169" s="30" t="s">
        <v>468</v>
      </c>
      <c r="B169" s="31" t="s">
        <v>286</v>
      </c>
      <c r="C169" s="32" t="s">
        <v>477</v>
      </c>
      <c r="D169" s="77">
        <v>30397590</v>
      </c>
      <c r="E169" s="77">
        <v>11254724.189999999</v>
      </c>
      <c r="F169" s="78">
        <v>19142865.809999999</v>
      </c>
      <c r="G169" s="33"/>
      <c r="H169" s="33"/>
    </row>
    <row r="170" spans="1:8" ht="24">
      <c r="A170" s="30" t="s">
        <v>302</v>
      </c>
      <c r="B170" s="31" t="s">
        <v>286</v>
      </c>
      <c r="C170" s="32" t="s">
        <v>478</v>
      </c>
      <c r="D170" s="77">
        <v>63958900</v>
      </c>
      <c r="E170" s="77">
        <v>21014048.41</v>
      </c>
      <c r="F170" s="78">
        <v>42944851.590000004</v>
      </c>
      <c r="G170" s="33"/>
      <c r="H170" s="33"/>
    </row>
    <row r="171" spans="1:8" ht="24">
      <c r="A171" s="30" t="s">
        <v>287</v>
      </c>
      <c r="B171" s="31" t="s">
        <v>286</v>
      </c>
      <c r="C171" s="32" t="s">
        <v>479</v>
      </c>
      <c r="D171" s="77">
        <v>22436600</v>
      </c>
      <c r="E171" s="77">
        <v>8139891.8600000003</v>
      </c>
      <c r="F171" s="78">
        <v>14296708.140000001</v>
      </c>
      <c r="G171" s="33"/>
      <c r="H171" s="33"/>
    </row>
    <row r="172" spans="1:8" ht="36">
      <c r="A172" s="30" t="s">
        <v>289</v>
      </c>
      <c r="B172" s="31" t="s">
        <v>286</v>
      </c>
      <c r="C172" s="32" t="s">
        <v>480</v>
      </c>
      <c r="D172" s="77">
        <v>1900</v>
      </c>
      <c r="E172" s="77">
        <v>350</v>
      </c>
      <c r="F172" s="78">
        <v>1550</v>
      </c>
      <c r="G172" s="33"/>
      <c r="H172" s="33"/>
    </row>
    <row r="173" spans="1:8" ht="36">
      <c r="A173" s="30" t="s">
        <v>291</v>
      </c>
      <c r="B173" s="31" t="s">
        <v>286</v>
      </c>
      <c r="C173" s="32" t="s">
        <v>481</v>
      </c>
      <c r="D173" s="77">
        <v>3361800</v>
      </c>
      <c r="E173" s="77">
        <v>2119529.6</v>
      </c>
      <c r="F173" s="78">
        <v>1242270.3999999999</v>
      </c>
      <c r="G173" s="33"/>
      <c r="H173" s="33"/>
    </row>
    <row r="174" spans="1:8" ht="24">
      <c r="A174" s="30" t="s">
        <v>296</v>
      </c>
      <c r="B174" s="31" t="s">
        <v>286</v>
      </c>
      <c r="C174" s="32" t="s">
        <v>482</v>
      </c>
      <c r="D174" s="77">
        <v>2395740</v>
      </c>
      <c r="E174" s="77">
        <v>342918.09</v>
      </c>
      <c r="F174" s="78">
        <v>2052821.91</v>
      </c>
      <c r="G174" s="33"/>
      <c r="H174" s="33"/>
    </row>
    <row r="175" spans="1:8">
      <c r="A175" s="30" t="s">
        <v>298</v>
      </c>
      <c r="B175" s="31" t="s">
        <v>286</v>
      </c>
      <c r="C175" s="32" t="s">
        <v>483</v>
      </c>
      <c r="D175" s="77">
        <v>8632215.2599999998</v>
      </c>
      <c r="E175" s="77">
        <v>506016.45</v>
      </c>
      <c r="F175" s="78">
        <v>8126198.8099999996</v>
      </c>
      <c r="G175" s="33"/>
      <c r="H175" s="33"/>
    </row>
    <row r="176" spans="1:8">
      <c r="A176" s="30" t="s">
        <v>300</v>
      </c>
      <c r="B176" s="31" t="s">
        <v>286</v>
      </c>
      <c r="C176" s="32" t="s">
        <v>484</v>
      </c>
      <c r="D176" s="77">
        <v>865044.74</v>
      </c>
      <c r="E176" s="77">
        <v>529292.06999999995</v>
      </c>
      <c r="F176" s="78">
        <v>335752.67</v>
      </c>
      <c r="G176" s="33"/>
      <c r="H176" s="33"/>
    </row>
    <row r="177" spans="1:8" ht="24">
      <c r="A177" s="30" t="s">
        <v>485</v>
      </c>
      <c r="B177" s="31" t="s">
        <v>286</v>
      </c>
      <c r="C177" s="32" t="s">
        <v>486</v>
      </c>
      <c r="D177" s="77">
        <v>1598400</v>
      </c>
      <c r="E177" s="77">
        <v>229983.97</v>
      </c>
      <c r="F177" s="78">
        <v>1368416.03</v>
      </c>
      <c r="G177" s="33"/>
      <c r="H177" s="33"/>
    </row>
    <row r="178" spans="1:8">
      <c r="A178" s="30" t="s">
        <v>363</v>
      </c>
      <c r="B178" s="31" t="s">
        <v>286</v>
      </c>
      <c r="C178" s="32" t="s">
        <v>487</v>
      </c>
      <c r="D178" s="77">
        <v>1903500</v>
      </c>
      <c r="E178" s="77">
        <v>484072.02</v>
      </c>
      <c r="F178" s="78">
        <v>1419427.98</v>
      </c>
      <c r="G178" s="33"/>
      <c r="H178" s="33"/>
    </row>
    <row r="179" spans="1:8">
      <c r="A179" s="30" t="s">
        <v>304</v>
      </c>
      <c r="B179" s="31" t="s">
        <v>286</v>
      </c>
      <c r="C179" s="32" t="s">
        <v>488</v>
      </c>
      <c r="D179" s="77">
        <v>31700</v>
      </c>
      <c r="E179" s="77">
        <v>4839.8999999999996</v>
      </c>
      <c r="F179" s="78">
        <v>26860.1</v>
      </c>
      <c r="G179" s="33"/>
      <c r="H179" s="33"/>
    </row>
    <row r="180" spans="1:8">
      <c r="A180" s="30" t="s">
        <v>306</v>
      </c>
      <c r="B180" s="31" t="s">
        <v>286</v>
      </c>
      <c r="C180" s="32" t="s">
        <v>489</v>
      </c>
      <c r="D180" s="77">
        <v>7300</v>
      </c>
      <c r="E180" s="77">
        <v>2270.09</v>
      </c>
      <c r="F180" s="78">
        <v>5029.91</v>
      </c>
      <c r="G180" s="33"/>
      <c r="H180" s="33"/>
    </row>
    <row r="181" spans="1:8" ht="48">
      <c r="A181" s="30" t="s">
        <v>345</v>
      </c>
      <c r="B181" s="31" t="s">
        <v>286</v>
      </c>
      <c r="C181" s="32" t="s">
        <v>490</v>
      </c>
      <c r="D181" s="77">
        <v>98818000</v>
      </c>
      <c r="E181" s="77">
        <v>37658208</v>
      </c>
      <c r="F181" s="78">
        <v>61159792</v>
      </c>
      <c r="G181" s="33"/>
      <c r="H181" s="33"/>
    </row>
    <row r="182" spans="1:8">
      <c r="A182" s="30" t="s">
        <v>298</v>
      </c>
      <c r="B182" s="31" t="s">
        <v>286</v>
      </c>
      <c r="C182" s="32" t="s">
        <v>491</v>
      </c>
      <c r="D182" s="77">
        <v>720000</v>
      </c>
      <c r="E182" s="77">
        <v>104300</v>
      </c>
      <c r="F182" s="78">
        <v>615700</v>
      </c>
      <c r="G182" s="33"/>
      <c r="H182" s="33"/>
    </row>
    <row r="183" spans="1:8">
      <c r="A183" s="30" t="s">
        <v>407</v>
      </c>
      <c r="B183" s="31" t="s">
        <v>286</v>
      </c>
      <c r="C183" s="32" t="s">
        <v>492</v>
      </c>
      <c r="D183" s="77">
        <v>480000</v>
      </c>
      <c r="E183" s="77">
        <v>200000</v>
      </c>
      <c r="F183" s="78">
        <v>280000</v>
      </c>
      <c r="G183" s="33"/>
      <c r="H183" s="33"/>
    </row>
    <row r="184" spans="1:8">
      <c r="A184" s="30" t="s">
        <v>363</v>
      </c>
      <c r="B184" s="31" t="s">
        <v>286</v>
      </c>
      <c r="C184" s="32" t="s">
        <v>493</v>
      </c>
      <c r="D184" s="77">
        <v>10746000</v>
      </c>
      <c r="E184" s="77">
        <v>1172116.7</v>
      </c>
      <c r="F184" s="78">
        <v>9573883.3000000007</v>
      </c>
      <c r="G184" s="33"/>
      <c r="H184" s="33"/>
    </row>
    <row r="185" spans="1:8" ht="48">
      <c r="A185" s="30" t="s">
        <v>345</v>
      </c>
      <c r="B185" s="31" t="s">
        <v>286</v>
      </c>
      <c r="C185" s="32" t="s">
        <v>494</v>
      </c>
      <c r="D185" s="77">
        <v>11517000</v>
      </c>
      <c r="E185" s="77">
        <v>3838958</v>
      </c>
      <c r="F185" s="78">
        <v>7678042</v>
      </c>
      <c r="G185" s="33"/>
      <c r="H185" s="33"/>
    </row>
    <row r="186" spans="1:8">
      <c r="A186" s="26" t="s">
        <v>495</v>
      </c>
      <c r="B186" s="27" t="s">
        <v>496</v>
      </c>
      <c r="C186" s="28" t="s">
        <v>29</v>
      </c>
      <c r="D186" s="75">
        <f>'1. Доходы бюджета'!D18-'2. Расходы бюджета'!D6</f>
        <v>-84262108.170000076</v>
      </c>
      <c r="E186" s="75">
        <f>'1. Доходы бюджета'!E18-'2. Расходы бюджета'!E6</f>
        <v>-49393975.330000639</v>
      </c>
      <c r="F186" s="76">
        <v>0</v>
      </c>
      <c r="G186" s="29"/>
      <c r="H186" s="29"/>
    </row>
    <row r="187" spans="1:8" ht="9" customHeight="1">
      <c r="A187" s="34"/>
      <c r="B187" s="35"/>
      <c r="C187" s="35"/>
      <c r="D187" s="35"/>
      <c r="E187" s="35"/>
      <c r="F187" s="35"/>
      <c r="G187" s="34"/>
      <c r="H187" s="34"/>
    </row>
    <row r="188" spans="1:8" ht="33.950000000000003" customHeight="1">
      <c r="A188" s="67"/>
      <c r="B188" s="68"/>
      <c r="C188" s="68"/>
      <c r="D188" s="68"/>
      <c r="E188" s="68"/>
      <c r="F188" s="68"/>
      <c r="G188" s="36"/>
      <c r="H188" s="34"/>
    </row>
  </sheetData>
  <mergeCells count="9">
    <mergeCell ref="G3:G4"/>
    <mergeCell ref="A188:F188"/>
    <mergeCell ref="A1:F1"/>
    <mergeCell ref="A3:A4"/>
    <mergeCell ref="B3:B4"/>
    <mergeCell ref="C3:C4"/>
    <mergeCell ref="D3:D4"/>
    <mergeCell ref="E3:E4"/>
    <mergeCell ref="F3:F4"/>
  </mergeCells>
  <pageMargins left="0.78749999999999998" right="0.59027779999999996" top="0.59027779999999996" bottom="0.59027779999999996" header="0.39374999999999999" footer="0.51180550000000002"/>
  <pageSetup paperSize="9" scale="63" fitToHeight="1000" orientation="portrait" r:id="rId1"/>
  <headerFooter>
    <oddFooter>&amp;L&amp;D</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showGridLines="0" zoomScaleNormal="100" zoomScaleSheetLayoutView="100" workbookViewId="0">
      <selection sqref="A1:F19"/>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63" t="s">
        <v>497</v>
      </c>
      <c r="B1" s="64"/>
      <c r="C1" s="64"/>
      <c r="D1" s="64"/>
      <c r="E1" s="64"/>
      <c r="F1" s="64"/>
      <c r="G1" s="3"/>
    </row>
    <row r="2" spans="1:7" ht="9" customHeight="1">
      <c r="A2" s="37"/>
      <c r="B2" s="37"/>
      <c r="C2" s="37"/>
      <c r="D2" s="9"/>
      <c r="E2" s="9"/>
      <c r="F2" s="38" t="s">
        <v>498</v>
      </c>
      <c r="G2" s="8"/>
    </row>
    <row r="3" spans="1:7" ht="27" customHeight="1">
      <c r="A3" s="71" t="s">
        <v>21</v>
      </c>
      <c r="B3" s="73" t="s">
        <v>22</v>
      </c>
      <c r="C3" s="73" t="s">
        <v>499</v>
      </c>
      <c r="D3" s="65" t="s">
        <v>24</v>
      </c>
      <c r="E3" s="65" t="s">
        <v>25</v>
      </c>
      <c r="F3" s="65" t="s">
        <v>26</v>
      </c>
      <c r="G3" s="9"/>
    </row>
    <row r="4" spans="1:7" ht="45" customHeight="1">
      <c r="A4" s="72"/>
      <c r="B4" s="74"/>
      <c r="C4" s="74"/>
      <c r="D4" s="66"/>
      <c r="E4" s="66"/>
      <c r="F4" s="66"/>
      <c r="G4" s="23"/>
    </row>
    <row r="5" spans="1:7" ht="15.75" customHeight="1">
      <c r="A5" s="22">
        <v>1</v>
      </c>
      <c r="B5" s="24">
        <v>2</v>
      </c>
      <c r="C5" s="24">
        <v>3</v>
      </c>
      <c r="D5" s="24">
        <v>4</v>
      </c>
      <c r="E5" s="24">
        <v>5</v>
      </c>
      <c r="F5" s="24">
        <v>6</v>
      </c>
      <c r="G5" s="25"/>
    </row>
    <row r="6" spans="1:7">
      <c r="A6" s="26" t="s">
        <v>500</v>
      </c>
      <c r="B6" s="27" t="s">
        <v>501</v>
      </c>
      <c r="C6" s="28" t="s">
        <v>29</v>
      </c>
      <c r="D6" s="42">
        <f>D9</f>
        <v>84262108.170000076</v>
      </c>
      <c r="E6" s="42">
        <f>E9</f>
        <v>49393975.330000639</v>
      </c>
      <c r="F6" s="43">
        <f>D6-E6</f>
        <v>34868132.839999437</v>
      </c>
      <c r="G6" s="29"/>
    </row>
    <row r="7" spans="1:7" ht="36">
      <c r="A7" s="26" t="s">
        <v>502</v>
      </c>
      <c r="B7" s="27" t="s">
        <v>503</v>
      </c>
      <c r="C7" s="28" t="s">
        <v>29</v>
      </c>
      <c r="D7" s="42">
        <v>0</v>
      </c>
      <c r="E7" s="42">
        <v>0</v>
      </c>
      <c r="F7" s="43">
        <v>0</v>
      </c>
      <c r="G7" s="29"/>
    </row>
    <row r="8" spans="1:7" ht="24">
      <c r="A8" s="26" t="s">
        <v>504</v>
      </c>
      <c r="B8" s="27" t="s">
        <v>505</v>
      </c>
      <c r="C8" s="28" t="s">
        <v>29</v>
      </c>
      <c r="D8" s="42">
        <v>0</v>
      </c>
      <c r="E8" s="42">
        <v>0</v>
      </c>
      <c r="F8" s="43">
        <v>0</v>
      </c>
      <c r="G8" s="29"/>
    </row>
    <row r="9" spans="1:7">
      <c r="A9" s="26" t="s">
        <v>506</v>
      </c>
      <c r="B9" s="27" t="s">
        <v>507</v>
      </c>
      <c r="C9" s="28"/>
      <c r="D9" s="42">
        <f>D10+D12</f>
        <v>84262108.170000076</v>
      </c>
      <c r="E9" s="42">
        <f>E10+E12</f>
        <v>49393975.330000639</v>
      </c>
      <c r="F9" s="43" t="s">
        <v>516</v>
      </c>
      <c r="G9" s="29"/>
    </row>
    <row r="10" spans="1:7">
      <c r="A10" s="26" t="s">
        <v>508</v>
      </c>
      <c r="B10" s="27" t="s">
        <v>509</v>
      </c>
      <c r="C10" s="28"/>
      <c r="D10" s="42">
        <f>D11</f>
        <v>-3402939294</v>
      </c>
      <c r="E10" s="42">
        <f>E11</f>
        <v>-1517380298.6699996</v>
      </c>
      <c r="F10" s="43" t="s">
        <v>516</v>
      </c>
      <c r="G10" s="29"/>
    </row>
    <row r="11" spans="1:7">
      <c r="A11" s="30" t="s">
        <v>510</v>
      </c>
      <c r="B11" s="31" t="s">
        <v>509</v>
      </c>
      <c r="C11" s="32" t="s">
        <v>511</v>
      </c>
      <c r="D11" s="44">
        <f>-'1. Доходы бюджета'!D18</f>
        <v>-3402939294</v>
      </c>
      <c r="E11" s="44">
        <f>-'1. Доходы бюджета'!E18</f>
        <v>-1517380298.6699996</v>
      </c>
      <c r="F11" s="45" t="s">
        <v>516</v>
      </c>
      <c r="G11" s="33"/>
    </row>
    <row r="12" spans="1:7">
      <c r="A12" s="26" t="s">
        <v>512</v>
      </c>
      <c r="B12" s="27" t="s">
        <v>513</v>
      </c>
      <c r="C12" s="28"/>
      <c r="D12" s="42">
        <f>D13</f>
        <v>3487201402.1700001</v>
      </c>
      <c r="E12" s="42">
        <f>E13</f>
        <v>1566774274.0000002</v>
      </c>
      <c r="F12" s="43" t="s">
        <v>516</v>
      </c>
      <c r="G12" s="29"/>
    </row>
    <row r="13" spans="1:7">
      <c r="A13" s="30" t="s">
        <v>514</v>
      </c>
      <c r="B13" s="31" t="s">
        <v>513</v>
      </c>
      <c r="C13" s="32" t="s">
        <v>515</v>
      </c>
      <c r="D13" s="44">
        <f>'2. Расходы бюджета'!D6</f>
        <v>3487201402.1700001</v>
      </c>
      <c r="E13" s="44">
        <f>'2. Расходы бюджета'!E6</f>
        <v>1566774274.0000002</v>
      </c>
      <c r="F13" s="45" t="s">
        <v>516</v>
      </c>
      <c r="G13" s="33"/>
    </row>
    <row r="14" spans="1:7" ht="42.75" customHeight="1">
      <c r="A14" s="34"/>
      <c r="B14" s="35"/>
      <c r="C14" s="35"/>
      <c r="D14" s="35"/>
      <c r="E14" s="35"/>
      <c r="F14" s="35"/>
      <c r="G14" s="34"/>
    </row>
    <row r="15" spans="1:7" s="48" customFormat="1" ht="33.950000000000003" customHeight="1">
      <c r="A15" s="46" t="s">
        <v>520</v>
      </c>
      <c r="B15" s="47"/>
      <c r="D15" s="49" t="s">
        <v>521</v>
      </c>
      <c r="E15" s="47"/>
      <c r="F15" s="47"/>
      <c r="G15" s="50"/>
    </row>
    <row r="16" spans="1:7" s="51" customFormat="1"/>
    <row r="17" spans="1:4" s="51" customFormat="1" ht="43.5" customHeight="1">
      <c r="A17" s="46" t="s">
        <v>517</v>
      </c>
      <c r="B17" s="46"/>
      <c r="D17" s="52" t="s">
        <v>518</v>
      </c>
    </row>
    <row r="18" spans="1:4" s="53" customFormat="1"/>
    <row r="19" spans="1:4" s="53" customFormat="1">
      <c r="A19" s="53" t="s">
        <v>519</v>
      </c>
    </row>
    <row r="20" spans="1:4" s="53" customFormat="1"/>
    <row r="21" spans="1:4" s="53" customFormat="1"/>
  </sheetData>
  <mergeCells count="7">
    <mergeCell ref="A1:F1"/>
    <mergeCell ref="A3:A4"/>
    <mergeCell ref="B3:B4"/>
    <mergeCell ref="C3:C4"/>
    <mergeCell ref="D3:D4"/>
    <mergeCell ref="E3:E4"/>
    <mergeCell ref="F3:F4"/>
  </mergeCells>
  <pageMargins left="0.78749999999999998" right="0.59027779999999996" top="0.59027779999999996" bottom="0.59027779999999996" header="0.39374999999999999" footer="0.51180550000000002"/>
  <pageSetup paperSize="9" scale="61" fitToHeight="1000" orientation="portrait" r:id="rId1"/>
  <headerFooter>
    <oddFooter>&amp;L&amp;D</odd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0.06.2021&lt;/string&gt;&#10;  &lt;/DateInfo&gt;&#10;  &lt;Code&gt;DOCUMENTS_72N117&lt;/Code&gt;&#10;  &lt;ObjectCode&gt;DOCUMENTS_72N117&lt;/ObjectCode&gt;&#10;  &lt;DocName&gt;(0503117) Отчет об исполнении бюджета&lt;/DocName&gt;&#10;  &lt;VariantName&gt;ф.117 - 2020 г.&lt;/VariantName&gt;&#10;  &lt;VariantLink&gt;199343658&lt;/VariantLink&gt;&#10;  &lt;SvodReportLink xsi:nil=&quot;true&quot; /&gt;&#10;  &lt;ReportLink&gt;98172371&lt;/ReportLink&gt;&#10;  &lt;SilentMode&gt;false&lt;/SilentMode&gt;&#10;&lt;/ShortPrimaryServiceReportArguments&gt;"/>
  </Parameters>
</MailMerge>
</file>

<file path=customXml/itemProps1.xml><?xml version="1.0" encoding="utf-8"?>
<ds:datastoreItem xmlns:ds="http://schemas.openxmlformats.org/officeDocument/2006/customXml" ds:itemID="{5C14C137-0208-4DF3-A27C-C6BEE31405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Доходы бюджета</vt:lpstr>
      <vt:lpstr>2. Расходы бюджета</vt:lpstr>
      <vt:lpstr>3. Источники финансирования</vt:lpstr>
      <vt:lpstr>'1. Доходы бюджета'!Область_печати</vt:lpstr>
      <vt:lpstr>'2. Расходы бюджета'!Область_печати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cp:lastPrinted>2021-06-18T11:56:57Z</cp:lastPrinted>
  <dcterms:created xsi:type="dcterms:W3CDTF">2021-06-10T11:31:39Z</dcterms:created>
  <dcterms:modified xsi:type="dcterms:W3CDTF">2021-06-18T11:57:00Z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ф.117 - 2020 г..xlsx</vt:lpwstr>
  </property>
  <property fmtid="{D5CDD505-2E9C-101B-9397-08002B2CF9AE}" pid="3" name="Название отчета">
    <vt:lpwstr>ф.117 - 2020 г..xlsx</vt:lpwstr>
  </property>
  <property fmtid="{D5CDD505-2E9C-101B-9397-08002B2CF9AE}" pid="4" name="Версия клиента">
    <vt:lpwstr>20.2.12.12300 (.NET 4.0)</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