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1. Доходы бюджета" sheetId="1" r:id="rId1"/>
    <sheet name="2. Расходы бюджета" sheetId="2" r:id="rId2"/>
    <sheet name="3. Источники финансирования" sheetId="3" r:id="rId3"/>
  </sheets>
  <definedNames/>
  <calcPr fullCalcOnLoad="1"/>
</workbook>
</file>

<file path=xl/sharedStrings.xml><?xml version="1.0" encoding="utf-8"?>
<sst xmlns="http://schemas.openxmlformats.org/spreadsheetml/2006/main" count="1234" uniqueCount="387">
  <si>
    <t xml:space="preserve"> ОТЧЕТ ОБ ИСПОЛНЕНИИ БЮДЖЕТА</t>
  </si>
  <si>
    <t>КОДЫ</t>
  </si>
  <si>
    <t>Форма по ОКУД</t>
  </si>
  <si>
    <t>0503117</t>
  </si>
  <si>
    <t>на 1 октября 2017 г.</t>
  </si>
  <si>
    <t>Дата</t>
  </si>
  <si>
    <t>01.10.2017</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</si>
  <si>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</si>
  <si>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</si>
  <si>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</si>
  <si>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</si>
  <si>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</si>
  <si>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</si>
  <si>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</si>
  <si>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Местный бюджет</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</si>
  <si>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</si>
  <si>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</si>
  <si>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</si>
  <si>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</si>
  <si>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</si>
  <si>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</si>
  <si>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</si>
  <si>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</si>
  <si>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</si>
  <si>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</si>
  <si>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</si>
  <si>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</si>
  <si>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всегоchr(10)в том числе:</t>
  </si>
  <si>
    <t>010</t>
  </si>
  <si>
    <t>x</t>
  </si>
  <si>
    <t>Налог на прибыль организаций, зачисляемый в бюджеты субъектов Российской Федерации</t>
  </si>
  <si>
    <t>00010101012020000110</t>
  </si>
  <si>
    <t>Налог на доходы физических лиц с доходов, полученных в виде дивидендов от долевого участия в деятельности организаций</t>
  </si>
  <si>
    <t>00010102010010000110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</si>
  <si>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</si>
  <si>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00010102020010000110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</si>
  <si>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</si>
  <si>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</si>
  <si>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</si>
  <si>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</si>
  <si>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Налог на добавленную стоимость на товары, ввозимые на территорию Российской Федерации</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</si>
  <si>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</si>
  <si>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</si>
  <si>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</si>
  <si>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</si>
  <si>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</si>
  <si>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</si>
  <si>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</si>
  <si>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</si>
  <si>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</si>
  <si>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</si>
  <si>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</si>
  <si>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</si>
  <si>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</si>
  <si>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</si>
  <si>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</si>
  <si>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</si>
  <si>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</si>
  <si>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</si>
  <si>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</si>
  <si>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</si>
  <si>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</si>
  <si>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</si>
  <si>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</si>
  <si>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</si>
  <si>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</si>
  <si>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</si>
  <si>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</si>
  <si>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</si>
  <si>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</si>
  <si>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</si>
  <si>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</si>
  <si>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</si>
  <si>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</si>
  <si>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</si>
  <si>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</si>
  <si>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</si>
  <si>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</si>
  <si>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</si>
  <si>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</si>
  <si>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</si>
  <si>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</si>
  <si>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 xml:space="preserve">Госпошлина за выдачу органом исполнительной власти специального разрешения на движение по автодорогам транспортных средств, осуществляющих перевозки опасных и тяжеловесных грузов
</t>
  </si>
  <si>
    <t>00010807172010000110</t>
  </si>
  <si>
    <t>Государственная пошлина за повторную выдачу свидетельства о постановке на учет в налоговом органе</t>
  </si>
  <si>
    <t>00010807310010000110</t>
  </si>
  <si>
    <t>Единый социальный налог, зачисляемый в федеральный бюджет</t>
  </si>
  <si>
    <t>00010909010010000110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</si>
  <si>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</si>
  <si>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</si>
  <si>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</si>
  <si>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</si>
  <si>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</si>
  <si>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</si>
  <si>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иные виды негативного воздействия на окружающую среду</t>
  </si>
  <si>
    <t>00011201050010000120</t>
  </si>
  <si>
    <t>Регулярные платежи за пользование недрами при пользовании недрами (ренталс) на территории Российской Федерации</t>
  </si>
  <si>
    <t>00011202030010000120</t>
  </si>
  <si>
    <t>Плата за предоставление информации, содержащейся в Едином государственном реестре налогоплательщиков</t>
  </si>
  <si>
    <t>00011301020010000130</t>
  </si>
  <si>
    <t>Доходы от оказания платных услуг органами Государственной фельдъегерской службы Российской Федерации</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</si>
  <si>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</si>
  <si>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</si>
  <si>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</si>
  <si>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</si>
  <si>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</si>
  <si>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</si>
  <si>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00011403040040000410</t>
  </si>
  <si>
    <t>Исполнительский сбор</t>
  </si>
  <si>
    <t>00011501010010000140</t>
  </si>
  <si>
    <t>Платежи, взимаемые организациями городских округов за выполнение определенных функций</t>
  </si>
  <si>
    <t>00011502040040000140</t>
  </si>
  <si>
    <t>Сборы за выдачу лицензий органами государственной власти субъектов Российской Федерации</t>
  </si>
  <si>
    <t>00011503020020000140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</si>
  <si>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</si>
  <si>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</si>
  <si>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</si>
  <si>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</si>
  <si>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</si>
  <si>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00011605000010000140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</si>
  <si>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</si>
  <si>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</si>
  <si>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</si>
  <si>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00011617000010000140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</si>
  <si>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</si>
  <si>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</si>
  <si>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Доходы от возмешения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</si>
  <si>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00011623041040000140</t>
  </si>
  <si>
    <t>Денежные взыскания (штрафы) за нарушение Федерального закона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</si>
  <si>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</si>
  <si>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</si>
  <si>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</si>
  <si>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</si>
  <si>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</si>
  <si>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</si>
  <si>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</si>
  <si>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 xml:space="preserve">Денежные взыскания (штрафы) за нарушения законодательства Российской Федерации о безопасности дорожного движения
</t>
  </si>
  <si>
    <t>00011630020010000140</t>
  </si>
  <si>
    <t>Прочие денежные взыскания (штрафы) за административные правонарушения в области дорожного движения</t>
  </si>
  <si>
    <t>00011630030010000140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</si>
  <si>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</si>
  <si>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00011633040040000140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</si>
  <si>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</si>
  <si>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00011648000010000140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</si>
  <si>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 (федеральные государственные органы, Банк России, органы управления государственными внебюджетными фондами Российской Федерации)</t>
  </si>
  <si>
    <t>00011670010010000140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</si>
  <si>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</si>
  <si>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00011674000010000140</t>
  </si>
  <si>
    <t>Прочие поступления от денежных взысканий (штрафов) и иных сумм в возмещение ущерба, зачисляемые в бюджеты городских округов</t>
  </si>
  <si>
    <t>00011690040040000140</t>
  </si>
  <si>
    <t>Невыясненные поступления, зачисляемые в федеральный бюджет</t>
  </si>
  <si>
    <t>Поступление средств, удерживаемых из заработной платы осужденных</t>
  </si>
  <si>
    <t>00011703000010000180</t>
  </si>
  <si>
    <t>Прочие неналоговые доходы федерального бюджета</t>
  </si>
  <si>
    <t>00011705010010000180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</si>
  <si>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</si>
  <si>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</si>
  <si>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</si>
  <si>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00020215009020000151</t>
  </si>
  <si>
    <t>Дотация на содержание объектов инфраструктуры города Байконура, связанных с арендой космодрома Байконур</t>
  </si>
  <si>
    <t>00020215011040000151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</si>
  <si>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</si>
  <si>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</si>
  <si>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</si>
  <si>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00020235220020000151</t>
  </si>
  <si>
    <t>Субвенции бюджетам субъектов Российской Федерации на оплату жилищно-коммунальных услуг отдельным категориям граждан</t>
  </si>
  <si>
    <t>00020235250020000151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</si>
  <si>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</si>
  <si>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</si>
  <si>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</si>
  <si>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</si>
  <si>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</si>
  <si>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</si>
  <si>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</si>
  <si>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</si>
  <si>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</si>
  <si>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00020235460020000151</t>
  </si>
  <si>
    <t>Единая субвенция бюджетам субъектов Российской Федерации и бюджету г. Байконура</t>
  </si>
  <si>
    <t>00020235900020000151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</si>
  <si>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</si>
  <si>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</si>
  <si>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</si>
  <si>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00021990000020000151</t>
  </si>
  <si>
    <t>Начальник Управления финансов ________________ Лапина М.В.
              Главный бухгалтер              ________________ Головина Н.А.</t>
  </si>
  <si>
    <t>2. РАСХОДЫ БЮДЖЕТА</t>
  </si>
  <si>
    <t xml:space="preserve">              Форма 0503117  с.2</t>
  </si>
  <si>
    <t>Код расхода
по бюджетной классификации</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</si>
  <si>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</si>
  <si>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</si>
  <si>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</si>
  <si>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</si>
  <si>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</si>
  <si>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</si>
  <si>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</si>
  <si>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</si>
  <si>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</si>
  <si>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</si>
  <si>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</si>
  <si>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</si>
  <si>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 для обеспечения государственных (муниципальных) нужд</t>
  </si>
  <si>
    <t>00001040000000000244</t>
  </si>
  <si>
    <t>Пособия, компенсации и иные социальные выплаты гражданам, кроме публичных нормативных обязательств</t>
  </si>
  <si>
    <t>00001040000000000321</t>
  </si>
  <si>
    <t>Уплата налога на имущество организаций и земельного налога</t>
  </si>
  <si>
    <t>00001040000000000851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</si>
  <si>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</si>
  <si>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</si>
  <si>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</si>
  <si>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</si>
  <si>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</si>
  <si>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</si>
  <si>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</si>
  <si>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</si>
  <si>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</si>
  <si>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00001060000000000851</t>
  </si>
  <si>
    <t>00001060000000000852</t>
  </si>
  <si>
    <t>Резервные средства</t>
  </si>
  <si>
    <t>00001110000000000870</t>
  </si>
  <si>
    <t>Фонд оплаты труда учреждений</t>
  </si>
  <si>
    <t>00001130000000000111</t>
  </si>
  <si>
    <t>Иные выплаты персоналу учреждений, за исключением фонда оплаты труда</t>
  </si>
  <si>
    <t>00001130000000000112</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</si>
  <si>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</si>
  <si>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</si>
  <si>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</si>
  <si>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</si>
  <si>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</si>
  <si>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</si>
  <si>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</si>
  <si>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</si>
  <si>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00001130000000000831</t>
  </si>
  <si>
    <t>00001130000000000852</t>
  </si>
  <si>
    <t>00001130000000000853</t>
  </si>
  <si>
    <t>00004010000000000111</t>
  </si>
  <si>
    <t>00004010000000000112</t>
  </si>
  <si>
    <t>00004010000000000119</t>
  </si>
  <si>
    <t>00004010000000000242</t>
  </si>
  <si>
    <t>00004010000000000244</t>
  </si>
  <si>
    <t>00004010000000000321</t>
  </si>
  <si>
    <t>Иные выплаты населению</t>
  </si>
  <si>
    <t>00004010000000000360</t>
  </si>
  <si>
    <t>00004010000000000851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</si>
  <si>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</si>
  <si>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</si>
  <si>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</si>
  <si>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</si>
  <si>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</si>
  <si>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</si>
  <si>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</si>
  <si>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</si>
  <si>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</si>
  <si>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</si>
  <si>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</si>
  <si>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</si>
  <si>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</si>
  <si>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</si>
  <si>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</si>
  <si>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</si>
  <si>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</si>
  <si>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00004120000000000321</t>
  </si>
  <si>
    <t>Субсидии бюджетным учреждениям на иные цели</t>
  </si>
  <si>
    <t>00004120000000000612</t>
  </si>
  <si>
    <t>00004120000000000811</t>
  </si>
  <si>
    <t>00004120000000000851</t>
  </si>
  <si>
    <t>00004120000000000852</t>
  </si>
  <si>
    <t>00004120000000000853</t>
  </si>
  <si>
    <t>00005010000000000243</t>
  </si>
  <si>
    <t>Бюджетные инвестиции в объекты капитального строительства государственной (муниципальной) собственности</t>
  </si>
  <si>
    <t>00005010000000000414</t>
  </si>
  <si>
    <t>00005010000000000811</t>
  </si>
  <si>
    <t>00005020000000000243</t>
  </si>
  <si>
    <t>00005020000000000244</t>
  </si>
  <si>
    <t>Бюджетные инвестиции иным юридическим лицам, за исключением бюджетных инвестиций в объекты капитального строительства</t>
  </si>
  <si>
    <t>00005020000000000452</t>
  </si>
  <si>
    <t>00005020000000000811</t>
  </si>
  <si>
    <t>00005030000000000243</t>
  </si>
  <si>
    <t>00005030000000000811</t>
  </si>
  <si>
    <t>00007010000000000243</t>
  </si>
  <si>
    <t>00007010000000000611</t>
  </si>
  <si>
    <t>00007010000000000612</t>
  </si>
  <si>
    <t>00007020000000000611</t>
  </si>
  <si>
    <t>00007020000000000612</t>
  </si>
  <si>
    <t>00007030000000000611</t>
  </si>
  <si>
    <t>00007030000000000612</t>
  </si>
  <si>
    <t>00007040000000000244</t>
  </si>
  <si>
    <t>Стипендии</t>
  </si>
  <si>
    <t>00007040000000000340</t>
  </si>
  <si>
    <t>00007040000000000611</t>
  </si>
  <si>
    <t>00007040000000000612</t>
  </si>
  <si>
    <t>00007070000000000244</t>
  </si>
  <si>
    <t>00007070000000000340</t>
  </si>
  <si>
    <t>00007070000000000611</t>
  </si>
  <si>
    <t>00007070000000000612</t>
  </si>
  <si>
    <t>00007090000000000111</t>
  </si>
  <si>
    <t>00007090000000000112</t>
  </si>
  <si>
    <t>00007090000000000119</t>
  </si>
  <si>
    <t>00007090000000000121</t>
  </si>
  <si>
    <t>00007090000000000122</t>
  </si>
  <si>
    <t>00007090000000000129</t>
  </si>
  <si>
    <t>00007090000000000242</t>
  </si>
  <si>
    <t>00007090000000000244</t>
  </si>
  <si>
    <t>00007090000000000612</t>
  </si>
  <si>
    <t>00007090000000000831</t>
  </si>
  <si>
    <t>00007090000000000851</t>
  </si>
  <si>
    <t>00007090000000000852</t>
  </si>
  <si>
    <t>00007090000000000853</t>
  </si>
  <si>
    <t>00008010000000000414</t>
  </si>
  <si>
    <t>00008010000000000611</t>
  </si>
  <si>
    <t>00008010000000000612</t>
  </si>
  <si>
    <t>00008010000000000811</t>
  </si>
  <si>
    <t>00008040000000000121</t>
  </si>
  <si>
    <t>00008040000000000122</t>
  </si>
  <si>
    <t>00008040000000000129</t>
  </si>
  <si>
    <t>00008040000000000242</t>
  </si>
  <si>
    <t>00008040000000000244</t>
  </si>
  <si>
    <t>Публичные нормативные выплаты гражданам несоциального характера</t>
  </si>
  <si>
    <t>00008040000000000330</t>
  </si>
  <si>
    <t>00008040000000000851</t>
  </si>
  <si>
    <t>00008040000000000852</t>
  </si>
  <si>
    <t>00008040000000000853</t>
  </si>
  <si>
    <t>00009090000000000121</t>
  </si>
  <si>
    <t>00009090000000000122</t>
  </si>
  <si>
    <t>00009090000000000129</t>
  </si>
  <si>
    <t>00009090000000000242</t>
  </si>
  <si>
    <t>00009090000000000244</t>
  </si>
  <si>
    <t>00009090000000000611</t>
  </si>
  <si>
    <t>00009090000000000612</t>
  </si>
  <si>
    <t>00009090000000000851</t>
  </si>
  <si>
    <t>00009090000000000852</t>
  </si>
  <si>
    <t>00009090000000000853</t>
  </si>
  <si>
    <t>00010010000000000244</t>
  </si>
  <si>
    <t>Иные пенсии, социальные доплаты к пенсиям</t>
  </si>
  <si>
    <t>00010010000000000312</t>
  </si>
  <si>
    <t>00010020000000000611</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</si>
  <si>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</si>
  <si>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</si>
  <si>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</si>
  <si>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</si>
  <si>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</si>
  <si>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</si>
  <si>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</si>
  <si>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</si>
  <si>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</si>
  <si>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00010030000000000612</t>
  </si>
  <si>
    <t>00010040000000000244</t>
  </si>
  <si>
    <t>00010040000000000313</t>
  </si>
  <si>
    <t>00010040000000000612</t>
  </si>
  <si>
    <t>00010060000000000121</t>
  </si>
  <si>
    <t>00010060000000000122</t>
  </si>
  <si>
    <t>00010060000000000129</t>
  </si>
  <si>
    <t>00010060000000000242</t>
  </si>
  <si>
    <t>00010060000000000244</t>
  </si>
  <si>
    <t>00010060000000000360</t>
  </si>
  <si>
    <t>00010060000000000612</t>
  </si>
  <si>
    <t>00010060000000000851</t>
  </si>
  <si>
    <t>00010060000000000852</t>
  </si>
  <si>
    <t>00010060000000000853</t>
  </si>
  <si>
    <t>00011010000000000243</t>
  </si>
  <si>
    <t>00011010000000000611</t>
  </si>
  <si>
    <t>00011050000000000244</t>
  </si>
  <si>
    <t>00011050000000000340</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</si>
  <si>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</si>
  <si>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</si>
  <si>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</si>
  <si>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</si>
  <si>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</si>
  <si>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</si>
  <si>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</si>
  <si>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</si>
  <si>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520</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</si>
  <si>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</si>
  <si>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</si>
  <si>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</si>
  <si>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</si>
  <si>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</si>
  <si>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</si>
  <si>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</si>
  <si>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</si>
  <si>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</si>
  <si>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</si>
  <si>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</si>
  <si>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Налог, взимаемый с налогоплательщиков, выбравших в качестве объекта налогобложения доходы, уменьшенные на величину расходов</t>
  </si>
  <si>
    <t>Расходы бюджета - всего
в том числе:</t>
  </si>
  <si>
    <t>источники внешнего финансирования бюджета
из них:</t>
  </si>
  <si>
    <t>в том числе:
источники внутреннего финансирования бюджета
из них:</t>
  </si>
  <si>
    <t>00011701020020000180</t>
  </si>
  <si>
    <t>Начальник Управления финансов ________________ Морозова Е.В.
              Главный бухгалтер            ________________ Бубликова Н.Ю.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</si>
</sst>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s>
  <fonts count="60">
    <font>
      <sz val="11"/>
      <name val="Calibri"/>
      <family val="2"/>
    </font>
    <font>
      <b/>
      <sz val="11"/>
      <name val="Calibri"/>
      <family val="2"/>
    </font>
    <font>
      <i/>
      <sz val="11"/>
      <name val="Calibri"/>
      <family val="2"/>
    </font>
    <font>
      <b/>
      <i/>
      <sz val="11"/>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8"/>
      <color indexed="8"/>
      <name val="Cambria"/>
      <family val="2"/>
    </font>
    <font>
      <b/>
      <sz val="8"/>
      <color indexed="8"/>
      <name val="Cambria"/>
      <family val="2"/>
    </font>
    <font>
      <b/>
      <sz val="10"/>
      <color indexed="8"/>
      <name val="Cambria"/>
      <family val="2"/>
    </font>
    <font>
      <sz val="10"/>
      <color indexed="8"/>
      <name val="Cambria"/>
      <family val="2"/>
    </font>
    <font>
      <sz val="9"/>
      <color indexed="8"/>
      <name val="Cambria"/>
      <family val="2"/>
    </font>
    <font>
      <i/>
      <sz val="9"/>
      <color indexed="8"/>
      <name val="Cambria"/>
      <family val="2"/>
    </font>
    <font>
      <sz val="6"/>
      <color indexed="8"/>
      <name val="Cambria"/>
      <family val="2"/>
    </font>
    <font>
      <sz val="7"/>
      <color indexed="8"/>
      <name val="Cambria"/>
      <family val="2"/>
    </font>
    <font>
      <sz val="10"/>
      <color indexed="8"/>
      <name val="Arial"/>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8"/>
      <color rgb="FF000000"/>
      <name val="Cambria"/>
      <family val="2"/>
    </font>
    <font>
      <sz val="10"/>
      <color rgb="FF000000"/>
      <name val="Arial"/>
      <family val="2"/>
    </font>
    <font>
      <sz val="10"/>
      <color rgb="FF000000"/>
      <name val="Cambria"/>
      <family val="2"/>
    </font>
    <font>
      <b/>
      <sz val="8"/>
      <color rgb="FF000000"/>
      <name val="Cambria"/>
      <family val="2"/>
    </font>
    <font>
      <b/>
      <sz val="10"/>
      <color rgb="FF000000"/>
      <name val="Cambria"/>
      <family val="2"/>
    </font>
    <font>
      <sz val="9"/>
      <color rgb="FF000000"/>
      <name val="Cambria"/>
      <family val="2"/>
    </font>
    <font>
      <i/>
      <sz val="9"/>
      <color rgb="FF000000"/>
      <name val="Cambria"/>
      <family val="2"/>
    </font>
    <font>
      <sz val="6"/>
      <color rgb="FF000000"/>
      <name val="Cambria"/>
      <family val="2"/>
    </font>
    <font>
      <sz val="7"/>
      <color rgb="FF000000"/>
      <name val="Cambria"/>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medium">
        <color rgb="FF000000"/>
      </left>
      <right style="medium">
        <color rgb="FF000000"/>
      </right>
      <top style="thin">
        <color rgb="FF000000"/>
      </top>
      <bottom style="thin">
        <color rgb="FF000000"/>
      </bottom>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style="thin">
        <color rgb="FF000000"/>
      </bottom>
    </border>
    <border>
      <left>
        <color rgb="FF000000"/>
      </left>
      <right>
        <color rgb="FF000000"/>
      </right>
      <top style="thin">
        <color rgb="FF000000"/>
      </top>
      <bottom>
        <color rgb="FF000000"/>
      </bottom>
    </border>
    <border>
      <left>
        <color rgb="FF000000"/>
      </left>
      <right style="thin">
        <color rgb="FF000000"/>
      </right>
      <top>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color rgb="FF000000"/>
      </left>
      <right>
        <color rgb="FF000000"/>
      </right>
      <top style="medium">
        <color rgb="FF000000"/>
      </top>
      <bottom>
        <color rgb="FF000000"/>
      </bottom>
    </border>
    <border>
      <left style="medium">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1" fontId="34" fillId="0" borderId="1">
      <alignment horizontal="center" vertical="center" wrapText="1" shrinkToFit="1"/>
      <protection/>
    </xf>
    <xf numFmtId="0" fontId="35" fillId="0" borderId="0">
      <alignment vertical="center"/>
      <protection/>
    </xf>
    <xf numFmtId="0" fontId="35" fillId="0" borderId="0">
      <alignment vertical="center"/>
      <protection/>
    </xf>
    <xf numFmtId="0" fontId="0" fillId="0" borderId="0">
      <alignment/>
      <protection/>
    </xf>
    <xf numFmtId="0" fontId="36" fillId="20" borderId="0">
      <alignment vertical="center"/>
      <protection/>
    </xf>
    <xf numFmtId="0" fontId="37" fillId="0" borderId="0">
      <alignment horizontal="center" vertical="center"/>
      <protection/>
    </xf>
    <xf numFmtId="0" fontId="38" fillId="0" borderId="0">
      <alignment horizontal="center" vertical="center"/>
      <protection/>
    </xf>
    <xf numFmtId="0" fontId="38" fillId="0" borderId="0">
      <alignment vertical="center"/>
      <protection/>
    </xf>
    <xf numFmtId="0" fontId="36" fillId="0" borderId="0">
      <alignment horizontal="center" vertical="center"/>
      <protection/>
    </xf>
    <xf numFmtId="0" fontId="34" fillId="0" borderId="0">
      <alignment vertical="center"/>
      <protection/>
    </xf>
    <xf numFmtId="0" fontId="34" fillId="0" borderId="0">
      <alignment horizontal="left" vertical="center" wrapText="1"/>
      <protection/>
    </xf>
    <xf numFmtId="0" fontId="37" fillId="0" borderId="0">
      <alignment horizontal="center" vertical="center" wrapText="1"/>
      <protection/>
    </xf>
    <xf numFmtId="0" fontId="34" fillId="0" borderId="2">
      <alignment vertical="center"/>
      <protection/>
    </xf>
    <xf numFmtId="0" fontId="34" fillId="0" borderId="3">
      <alignment horizontal="center" vertical="center" wrapText="1"/>
      <protection/>
    </xf>
    <xf numFmtId="0" fontId="34" fillId="0" borderId="4">
      <alignment horizontal="center" vertical="center" wrapText="1"/>
      <protection/>
    </xf>
    <xf numFmtId="0" fontId="36" fillId="20" borderId="5">
      <alignment vertical="center"/>
      <protection/>
    </xf>
    <xf numFmtId="49" fontId="39" fillId="0" borderId="3">
      <alignment vertical="center" wrapText="1"/>
      <protection/>
    </xf>
    <xf numFmtId="0" fontId="36" fillId="20" borderId="6">
      <alignment vertical="center"/>
      <protection/>
    </xf>
    <xf numFmtId="49" fontId="40" fillId="0" borderId="7">
      <alignment horizontal="left" vertical="center" wrapText="1" indent="1"/>
      <protection/>
    </xf>
    <xf numFmtId="0" fontId="36" fillId="20" borderId="8">
      <alignment vertical="center"/>
      <protection/>
    </xf>
    <xf numFmtId="0" fontId="36" fillId="0" borderId="0">
      <alignment vertical="center"/>
      <protection/>
    </xf>
    <xf numFmtId="0" fontId="39" fillId="0" borderId="0">
      <alignment horizontal="left" vertical="center" wrapText="1"/>
      <protection/>
    </xf>
    <xf numFmtId="0" fontId="37" fillId="0" borderId="0">
      <alignment vertical="center"/>
      <protection/>
    </xf>
    <xf numFmtId="0" fontId="34" fillId="0" borderId="0">
      <alignment vertical="center" wrapText="1"/>
      <protection/>
    </xf>
    <xf numFmtId="0" fontId="34" fillId="0" borderId="2">
      <alignment horizontal="left" vertical="center" wrapText="1"/>
      <protection/>
    </xf>
    <xf numFmtId="0" fontId="34" fillId="0" borderId="9">
      <alignment horizontal="left" vertical="center" wrapText="1"/>
      <protection/>
    </xf>
    <xf numFmtId="0" fontId="34" fillId="0" borderId="6">
      <alignment vertical="center" wrapText="1"/>
      <protection/>
    </xf>
    <xf numFmtId="0" fontId="34" fillId="0" borderId="10">
      <alignment horizontal="center" vertical="center" wrapText="1"/>
      <protection/>
    </xf>
    <xf numFmtId="1" fontId="39" fillId="0" borderId="3">
      <alignment horizontal="center" vertical="center" shrinkToFit="1"/>
      <protection locked="0"/>
    </xf>
    <xf numFmtId="0" fontId="36" fillId="20" borderId="9">
      <alignment vertical="center"/>
      <protection/>
    </xf>
    <xf numFmtId="1" fontId="40" fillId="0" borderId="3">
      <alignment horizontal="center" vertical="center" shrinkToFit="1"/>
      <protection/>
    </xf>
    <xf numFmtId="0" fontId="36" fillId="20" borderId="0">
      <alignment vertical="center" shrinkToFit="1"/>
      <protection/>
    </xf>
    <xf numFmtId="49" fontId="34" fillId="0" borderId="0">
      <alignment vertical="center" wrapText="1"/>
      <protection/>
    </xf>
    <xf numFmtId="49" fontId="34" fillId="0" borderId="6">
      <alignment vertical="center" wrapText="1"/>
      <protection/>
    </xf>
    <xf numFmtId="4" fontId="39" fillId="0" borderId="3">
      <alignment horizontal="right" vertical="center" shrinkToFit="1"/>
      <protection locked="0"/>
    </xf>
    <xf numFmtId="4" fontId="40" fillId="0" borderId="3">
      <alignment horizontal="right" vertical="center" shrinkToFit="1"/>
      <protection/>
    </xf>
    <xf numFmtId="0" fontId="41" fillId="0" borderId="0">
      <alignment horizontal="center" vertical="center" wrapText="1"/>
      <protection/>
    </xf>
    <xf numFmtId="0" fontId="34" fillId="0" borderId="11">
      <alignment vertical="center"/>
      <protection/>
    </xf>
    <xf numFmtId="0" fontId="34" fillId="0" borderId="12">
      <alignment horizontal="right" vertical="center"/>
      <protection/>
    </xf>
    <xf numFmtId="0" fontId="34" fillId="0" borderId="2">
      <alignment horizontal="right" vertical="center"/>
      <protection/>
    </xf>
    <xf numFmtId="0" fontId="34" fillId="0" borderId="10">
      <alignment horizontal="center" vertical="center"/>
      <protection/>
    </xf>
    <xf numFmtId="49" fontId="34" fillId="0" borderId="13">
      <alignment horizontal="center" vertical="center"/>
      <protection/>
    </xf>
    <xf numFmtId="0" fontId="34" fillId="0" borderId="1">
      <alignment horizontal="center" vertical="center"/>
      <protection/>
    </xf>
    <xf numFmtId="1" fontId="34" fillId="0" borderId="1">
      <alignment horizontal="center" vertical="center"/>
      <protection/>
    </xf>
    <xf numFmtId="1" fontId="34" fillId="0" borderId="1">
      <alignment horizontal="center" vertical="center" shrinkToFit="1"/>
      <protection/>
    </xf>
    <xf numFmtId="49" fontId="34" fillId="0" borderId="1">
      <alignment horizontal="center" vertical="center"/>
      <protection/>
    </xf>
    <xf numFmtId="0" fontId="34" fillId="0" borderId="14">
      <alignment horizontal="center" vertical="center"/>
      <protection/>
    </xf>
    <xf numFmtId="0" fontId="34" fillId="0" borderId="15">
      <alignment vertical="center"/>
      <protection/>
    </xf>
    <xf numFmtId="0" fontId="34" fillId="0" borderId="3">
      <alignment horizontal="center" vertical="center" wrapText="1"/>
      <protection/>
    </xf>
    <xf numFmtId="0" fontId="34" fillId="0" borderId="16">
      <alignment horizontal="center" vertical="center" wrapText="1"/>
      <protection/>
    </xf>
    <xf numFmtId="0" fontId="42" fillId="0" borderId="2">
      <alignment horizontal="right" vertical="center"/>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3" fillId="27" borderId="17" applyNumberFormat="0" applyAlignment="0" applyProtection="0"/>
    <xf numFmtId="0" fontId="44" fillId="28" borderId="18" applyNumberFormat="0" applyAlignment="0" applyProtection="0"/>
    <xf numFmtId="0" fontId="45" fillId="28" borderId="17" applyNumberFormat="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49" fillId="0" borderId="0" applyNumberFormat="0" applyFill="0" applyBorder="0" applyAlignment="0" applyProtection="0"/>
    <xf numFmtId="0" fontId="50" fillId="0" borderId="22" applyNumberFormat="0" applyFill="0" applyAlignment="0" applyProtection="0"/>
    <xf numFmtId="0" fontId="51" fillId="29" borderId="23"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0" fillId="32" borderId="24" applyNumberFormat="0" applyFont="0" applyAlignment="0" applyProtection="0"/>
    <xf numFmtId="9" fontId="0" fillId="0" borderId="0" applyFont="0" applyFill="0" applyBorder="0" applyAlignment="0" applyProtection="0"/>
    <xf numFmtId="0" fontId="57" fillId="0" borderId="25" applyNumberFormat="0" applyFill="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3" borderId="0" applyNumberFormat="0" applyBorder="0" applyAlignment="0" applyProtection="0"/>
  </cellStyleXfs>
  <cellXfs count="61">
    <xf numFmtId="0" fontId="0" fillId="0" borderId="0" xfId="0" applyFont="1" applyAlignment="1">
      <alignment/>
    </xf>
    <xf numFmtId="0" fontId="0" fillId="0" borderId="0" xfId="0" applyAlignment="1" applyProtection="1">
      <alignment/>
      <protection locked="0"/>
    </xf>
    <xf numFmtId="0" fontId="37" fillId="0" borderId="0" xfId="40" applyNumberFormat="1" applyProtection="1">
      <alignment horizontal="center" vertical="center"/>
      <protection/>
    </xf>
    <xf numFmtId="0" fontId="37" fillId="0" borderId="0" xfId="57" applyNumberFormat="1" applyProtection="1">
      <alignment vertical="center"/>
      <protection/>
    </xf>
    <xf numFmtId="0" fontId="34" fillId="0" borderId="0" xfId="58" applyNumberFormat="1" applyProtection="1">
      <alignment vertical="center" wrapText="1"/>
      <protection/>
    </xf>
    <xf numFmtId="49" fontId="34" fillId="0" borderId="0" xfId="67" applyProtection="1">
      <alignment vertical="center" wrapText="1"/>
      <protection/>
    </xf>
    <xf numFmtId="0" fontId="41" fillId="0" borderId="0" xfId="71" applyNumberFormat="1" applyProtection="1">
      <alignment horizontal="center" vertical="center" wrapText="1"/>
      <protection/>
    </xf>
    <xf numFmtId="0" fontId="34" fillId="0" borderId="2" xfId="74" applyNumberFormat="1" applyProtection="1">
      <alignment horizontal="right" vertical="center"/>
      <protection/>
    </xf>
    <xf numFmtId="0" fontId="34" fillId="0" borderId="11" xfId="72" applyNumberFormat="1" applyProtection="1">
      <alignment vertical="center"/>
      <protection/>
    </xf>
    <xf numFmtId="0" fontId="34" fillId="0" borderId="10" xfId="75" applyNumberFormat="1" applyProtection="1">
      <alignment horizontal="center" vertical="center"/>
      <protection/>
    </xf>
    <xf numFmtId="0" fontId="38" fillId="0" borderId="0" xfId="42" applyNumberFormat="1" applyProtection="1">
      <alignment vertical="center"/>
      <protection/>
    </xf>
    <xf numFmtId="0" fontId="34" fillId="0" borderId="12" xfId="73" applyNumberFormat="1" applyProtection="1">
      <alignment horizontal="right" vertical="center"/>
      <protection/>
    </xf>
    <xf numFmtId="49" fontId="34" fillId="0" borderId="13" xfId="76" applyProtection="1">
      <alignment horizontal="center" vertical="center"/>
      <protection/>
    </xf>
    <xf numFmtId="0" fontId="34" fillId="0" borderId="1" xfId="77" applyNumberFormat="1" applyProtection="1">
      <alignment horizontal="center" vertical="center"/>
      <protection/>
    </xf>
    <xf numFmtId="0" fontId="34" fillId="0" borderId="0" xfId="44" applyNumberFormat="1" applyProtection="1">
      <alignment vertical="center"/>
      <protection/>
    </xf>
    <xf numFmtId="1" fontId="34" fillId="0" borderId="1" xfId="78" applyNumberFormat="1" applyProtection="1">
      <alignment horizontal="center" vertical="center"/>
      <protection/>
    </xf>
    <xf numFmtId="0" fontId="34" fillId="0" borderId="0" xfId="45" applyNumberFormat="1" applyProtection="1">
      <alignment horizontal="left" vertical="center" wrapText="1"/>
      <protection/>
    </xf>
    <xf numFmtId="1" fontId="34" fillId="0" borderId="1" xfId="35" applyProtection="1">
      <alignment horizontal="center" vertical="center" wrapText="1" shrinkToFit="1"/>
      <protection/>
    </xf>
    <xf numFmtId="1" fontId="34" fillId="0" borderId="1" xfId="79" applyNumberFormat="1" applyProtection="1">
      <alignment horizontal="center" vertical="center" shrinkToFit="1"/>
      <protection/>
    </xf>
    <xf numFmtId="0" fontId="34" fillId="0" borderId="6" xfId="61" applyNumberFormat="1" applyProtection="1">
      <alignment vertical="center" wrapText="1"/>
      <protection/>
    </xf>
    <xf numFmtId="49" fontId="34" fillId="0" borderId="6" xfId="68" applyProtection="1">
      <alignment vertical="center" wrapText="1"/>
      <protection/>
    </xf>
    <xf numFmtId="49" fontId="34" fillId="0" borderId="1" xfId="80" applyProtection="1">
      <alignment horizontal="center" vertical="center"/>
      <protection/>
    </xf>
    <xf numFmtId="0" fontId="34" fillId="0" borderId="14" xfId="81" applyNumberFormat="1" applyProtection="1">
      <alignment horizontal="center" vertical="center"/>
      <protection/>
    </xf>
    <xf numFmtId="0" fontId="34" fillId="0" borderId="15" xfId="82" applyNumberFormat="1" applyProtection="1">
      <alignment vertical="center"/>
      <protection/>
    </xf>
    <xf numFmtId="0" fontId="34" fillId="0" borderId="2" xfId="47" applyNumberFormat="1" applyProtection="1">
      <alignment vertical="center"/>
      <protection/>
    </xf>
    <xf numFmtId="0" fontId="34" fillId="0" borderId="4" xfId="49" applyNumberFormat="1" applyProtection="1">
      <alignment horizontal="center" vertical="center" wrapText="1"/>
      <protection/>
    </xf>
    <xf numFmtId="0" fontId="34" fillId="0" borderId="10" xfId="62" applyNumberFormat="1" applyProtection="1">
      <alignment horizontal="center" vertical="center" wrapText="1"/>
      <protection/>
    </xf>
    <xf numFmtId="49" fontId="39" fillId="0" borderId="3" xfId="51" applyProtection="1">
      <alignment vertical="center" wrapText="1"/>
      <protection/>
    </xf>
    <xf numFmtId="1" fontId="39" fillId="0" borderId="3" xfId="63" applyNumberFormat="1" applyProtection="1">
      <alignment horizontal="center" vertical="center" shrinkToFit="1"/>
      <protection locked="0"/>
    </xf>
    <xf numFmtId="4" fontId="39" fillId="0" borderId="3" xfId="69" applyProtection="1">
      <alignment horizontal="right" vertical="center" shrinkToFit="1"/>
      <protection locked="0"/>
    </xf>
    <xf numFmtId="49" fontId="40" fillId="0" borderId="7" xfId="53" applyProtection="1">
      <alignment horizontal="left" vertical="center" wrapText="1" indent="1"/>
      <protection/>
    </xf>
    <xf numFmtId="1" fontId="40" fillId="0" borderId="3" xfId="65" applyNumberFormat="1" applyProtection="1">
      <alignment horizontal="center" vertical="center" shrinkToFit="1"/>
      <protection/>
    </xf>
    <xf numFmtId="4" fontId="40" fillId="0" borderId="3" xfId="70" applyProtection="1">
      <alignment horizontal="right" vertical="center" shrinkToFit="1"/>
      <protection/>
    </xf>
    <xf numFmtId="0" fontId="36" fillId="0" borderId="0" xfId="55" applyNumberFormat="1" applyProtection="1">
      <alignment vertical="center"/>
      <protection/>
    </xf>
    <xf numFmtId="0" fontId="42" fillId="0" borderId="2" xfId="85" applyNumberFormat="1" applyProtection="1">
      <alignment horizontal="right" vertical="center"/>
      <protection/>
    </xf>
    <xf numFmtId="1" fontId="39" fillId="0" borderId="3" xfId="63" applyProtection="1">
      <alignment horizontal="center" vertical="center" shrinkToFit="1"/>
      <protection locked="0"/>
    </xf>
    <xf numFmtId="0" fontId="39" fillId="0" borderId="3" xfId="51" applyNumberFormat="1" applyProtection="1">
      <alignment vertical="center" wrapText="1"/>
      <protection/>
    </xf>
    <xf numFmtId="0" fontId="40" fillId="0" borderId="7" xfId="53" applyNumberFormat="1" applyProtection="1">
      <alignment horizontal="left" vertical="center" wrapText="1" indent="1"/>
      <protection/>
    </xf>
    <xf numFmtId="0" fontId="0" fillId="0" borderId="0" xfId="0" applyNumberFormat="1" applyAlignment="1" applyProtection="1">
      <alignment/>
      <protection locked="0"/>
    </xf>
    <xf numFmtId="0" fontId="34" fillId="0" borderId="3" xfId="83" applyNumberFormat="1" applyProtection="1">
      <alignment horizontal="center" vertical="center" wrapText="1"/>
      <protection/>
    </xf>
    <xf numFmtId="0" fontId="34" fillId="0" borderId="3" xfId="83">
      <alignment horizontal="center" vertical="center" wrapText="1"/>
      <protection/>
    </xf>
    <xf numFmtId="0" fontId="39" fillId="0" borderId="0" xfId="56" applyNumberFormat="1" applyProtection="1">
      <alignment horizontal="left" vertical="center" wrapText="1"/>
      <protection/>
    </xf>
    <xf numFmtId="0" fontId="39" fillId="0" borderId="0" xfId="56">
      <alignment horizontal="left" vertical="center" wrapText="1"/>
      <protection/>
    </xf>
    <xf numFmtId="0" fontId="38" fillId="0" borderId="0" xfId="41" applyNumberFormat="1" applyProtection="1">
      <alignment horizontal="center" vertical="center"/>
      <protection/>
    </xf>
    <xf numFmtId="0" fontId="38" fillId="0" borderId="0" xfId="41">
      <alignment horizontal="center" vertical="center"/>
      <protection/>
    </xf>
    <xf numFmtId="0" fontId="36" fillId="0" borderId="0" xfId="43" applyNumberFormat="1" applyProtection="1">
      <alignment horizontal="center" vertical="center"/>
      <protection/>
    </xf>
    <xf numFmtId="0" fontId="36" fillId="0" borderId="0" xfId="43">
      <alignment horizontal="center" vertical="center"/>
      <protection/>
    </xf>
    <xf numFmtId="0" fontId="34" fillId="0" borderId="2" xfId="59" applyNumberFormat="1" applyProtection="1">
      <alignment horizontal="left" vertical="center" wrapText="1"/>
      <protection/>
    </xf>
    <xf numFmtId="0" fontId="34" fillId="0" borderId="2" xfId="59">
      <alignment horizontal="left" vertical="center" wrapText="1"/>
      <protection/>
    </xf>
    <xf numFmtId="0" fontId="34" fillId="0" borderId="9" xfId="60" applyNumberFormat="1" applyProtection="1">
      <alignment horizontal="left" vertical="center" wrapText="1"/>
      <protection/>
    </xf>
    <xf numFmtId="0" fontId="34" fillId="0" borderId="9" xfId="60">
      <alignment horizontal="left" vertical="center" wrapText="1"/>
      <protection/>
    </xf>
    <xf numFmtId="0" fontId="37" fillId="0" borderId="0" xfId="46" applyNumberFormat="1" applyProtection="1">
      <alignment horizontal="center" vertical="center" wrapText="1"/>
      <protection/>
    </xf>
    <xf numFmtId="0" fontId="37" fillId="0" borderId="0" xfId="46">
      <alignment horizontal="center" vertical="center" wrapText="1"/>
      <protection/>
    </xf>
    <xf numFmtId="0" fontId="34" fillId="0" borderId="3" xfId="48" applyNumberFormat="1" applyProtection="1">
      <alignment horizontal="center" vertical="center" wrapText="1"/>
      <protection/>
    </xf>
    <xf numFmtId="0" fontId="34" fillId="0" borderId="3" xfId="48" applyNumberFormat="1">
      <alignment horizontal="center" vertical="center" wrapText="1"/>
      <protection/>
    </xf>
    <xf numFmtId="0" fontId="34" fillId="0" borderId="3" xfId="48">
      <alignment horizontal="center" vertical="center" wrapText="1"/>
      <protection/>
    </xf>
    <xf numFmtId="0" fontId="34" fillId="0" borderId="16" xfId="84" applyNumberFormat="1" applyProtection="1">
      <alignment horizontal="center" vertical="center" wrapText="1"/>
      <protection/>
    </xf>
    <xf numFmtId="0" fontId="34" fillId="0" borderId="16" xfId="84" applyNumberFormat="1">
      <alignment horizontal="center" vertical="center" wrapText="1"/>
      <protection/>
    </xf>
    <xf numFmtId="0" fontId="34" fillId="0" borderId="16" xfId="84">
      <alignment horizontal="center" vertical="center" wrapText="1"/>
      <protection/>
    </xf>
    <xf numFmtId="49" fontId="40" fillId="0" borderId="3" xfId="65" applyNumberFormat="1" applyFill="1" applyProtection="1">
      <alignment horizontal="center" vertical="center" shrinkToFit="1"/>
      <protection/>
    </xf>
    <xf numFmtId="4" fontId="40" fillId="0" borderId="3" xfId="70" applyFill="1" applyProtection="1">
      <alignment horizontal="right" vertical="center" shrinkToFit="1"/>
      <protection/>
    </xf>
  </cellXfs>
  <cellStyles count="10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52"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xl40" xfId="58"/>
    <cellStyle name="xl41" xfId="59"/>
    <cellStyle name="xl42" xfId="60"/>
    <cellStyle name="xl43" xfId="61"/>
    <cellStyle name="xl44" xfId="62"/>
    <cellStyle name="xl45" xfId="63"/>
    <cellStyle name="xl46" xfId="64"/>
    <cellStyle name="xl47" xfId="65"/>
    <cellStyle name="xl48" xfId="66"/>
    <cellStyle name="xl49" xfId="67"/>
    <cellStyle name="xl50" xfId="68"/>
    <cellStyle name="xl51" xfId="69"/>
    <cellStyle name="xl52" xfId="70"/>
    <cellStyle name="xl53" xfId="71"/>
    <cellStyle name="xl54" xfId="72"/>
    <cellStyle name="xl55" xfId="73"/>
    <cellStyle name="xl56" xfId="74"/>
    <cellStyle name="xl57" xfId="75"/>
    <cellStyle name="xl58" xfId="76"/>
    <cellStyle name="xl59" xfId="77"/>
    <cellStyle name="xl60" xfId="78"/>
    <cellStyle name="xl61" xfId="79"/>
    <cellStyle name="xl62" xfId="80"/>
    <cellStyle name="xl63" xfId="81"/>
    <cellStyle name="xl64" xfId="82"/>
    <cellStyle name="xl65" xfId="83"/>
    <cellStyle name="xl66" xfId="84"/>
    <cellStyle name="xl67"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Итог" xfId="102"/>
    <cellStyle name="Контрольная ячейка" xfId="103"/>
    <cellStyle name="Название" xfId="104"/>
    <cellStyle name="Нейтральный" xfId="105"/>
    <cellStyle name="Followed Hyperlink" xfId="106"/>
    <cellStyle name="Плохой" xfId="107"/>
    <cellStyle name="Пояснение" xfId="108"/>
    <cellStyle name="Примечание" xfId="109"/>
    <cellStyle name="Percent" xfId="110"/>
    <cellStyle name="Связанная ячейка" xfId="111"/>
    <cellStyle name="Текст предупреждения" xfId="112"/>
    <cellStyle name="Comma" xfId="113"/>
    <cellStyle name="Comma [0]" xfId="114"/>
    <cellStyle name="Хороший" xfId="11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65"/>
  <sheetViews>
    <sheetView showGridLines="0" tabSelected="1" zoomScale="85" zoomScaleNormal="85" zoomScalePageLayoutView="0" workbookViewId="0" topLeftCell="A1">
      <selection activeCell="B13" sqref="B13:B14"/>
    </sheetView>
  </sheetViews>
  <sheetFormatPr defaultColWidth="9.140625" defaultRowHeight="15"/>
  <cols>
    <col min="1" max="1" width="50.7109375" style="38"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9.5" customHeight="1">
      <c r="A1" s="2"/>
      <c r="B1" s="3"/>
      <c r="C1" s="4"/>
      <c r="D1" s="5"/>
      <c r="E1" s="6"/>
      <c r="F1" s="7"/>
    </row>
    <row r="2" spans="1:6" ht="14.25" customHeight="1">
      <c r="A2" s="43" t="s">
        <v>0</v>
      </c>
      <c r="B2" s="44"/>
      <c r="C2" s="44"/>
      <c r="D2" s="44"/>
      <c r="E2" s="8"/>
      <c r="F2" s="9" t="s">
        <v>1</v>
      </c>
    </row>
    <row r="3" spans="1:6" ht="14.25" customHeight="1">
      <c r="A3" s="10"/>
      <c r="B3" s="10"/>
      <c r="C3" s="10"/>
      <c r="D3" s="10"/>
      <c r="E3" s="11" t="s">
        <v>2</v>
      </c>
      <c r="F3" s="12" t="s">
        <v>3</v>
      </c>
    </row>
    <row r="4" spans="1:6" ht="14.25" customHeight="1">
      <c r="A4" s="45" t="s">
        <v>4</v>
      </c>
      <c r="B4" s="46"/>
      <c r="C4" s="46"/>
      <c r="D4" s="46"/>
      <c r="E4" s="11" t="s">
        <v>5</v>
      </c>
      <c r="F4" s="13" t="s">
        <v>6</v>
      </c>
    </row>
    <row r="5" spans="1:6" ht="18" customHeight="1">
      <c r="A5" s="14" t="s">
        <v>7</v>
      </c>
      <c r="B5" s="4"/>
      <c r="C5" s="4"/>
      <c r="D5" s="5"/>
      <c r="E5" s="11" t="s">
        <v>8</v>
      </c>
      <c r="F5" s="15" t="s">
        <v>9</v>
      </c>
    </row>
    <row r="6" spans="1:6" ht="15" customHeight="1">
      <c r="A6" s="16" t="s">
        <v>10</v>
      </c>
      <c r="B6" s="47" t="s">
        <v>11</v>
      </c>
      <c r="C6" s="48"/>
      <c r="D6" s="48"/>
      <c r="E6" s="11" t="s">
        <v>12</v>
      </c>
      <c r="F6" s="17"/>
    </row>
    <row r="7" spans="1:6" ht="15" customHeight="1">
      <c r="A7" s="16" t="s">
        <v>13</v>
      </c>
      <c r="B7" s="49" t="s">
        <v>14</v>
      </c>
      <c r="C7" s="50"/>
      <c r="D7" s="50"/>
      <c r="E7" s="11" t="s">
        <v>15</v>
      </c>
      <c r="F7" s="18" t="s">
        <v>16</v>
      </c>
    </row>
    <row r="8" spans="1:6" ht="14.25" customHeight="1">
      <c r="A8" s="14" t="s">
        <v>17</v>
      </c>
      <c r="B8" s="19"/>
      <c r="C8" s="19"/>
      <c r="D8" s="20"/>
      <c r="E8" s="11"/>
      <c r="F8" s="21"/>
    </row>
    <row r="9" spans="1:6" ht="14.25" customHeight="1">
      <c r="A9" s="14" t="s">
        <v>18</v>
      </c>
      <c r="B9" s="4"/>
      <c r="C9" s="4"/>
      <c r="D9" s="5"/>
      <c r="E9" s="11" t="s">
        <v>19</v>
      </c>
      <c r="F9" s="22">
        <v>383</v>
      </c>
    </row>
    <row r="10" spans="1:6" ht="9" customHeight="1">
      <c r="A10" s="14"/>
      <c r="B10" s="14"/>
      <c r="C10" s="14"/>
      <c r="D10" s="14"/>
      <c r="E10" s="14"/>
      <c r="F10" s="23"/>
    </row>
    <row r="11" spans="1:6" ht="14.25" customHeight="1">
      <c r="A11" s="51" t="s">
        <v>20</v>
      </c>
      <c r="B11" s="52"/>
      <c r="C11" s="52"/>
      <c r="D11" s="52"/>
      <c r="E11" s="52"/>
      <c r="F11" s="52"/>
    </row>
    <row r="12" spans="1:6" ht="9" customHeight="1">
      <c r="A12" s="24"/>
      <c r="B12" s="24"/>
      <c r="C12" s="24"/>
      <c r="D12" s="24"/>
      <c r="E12" s="24"/>
      <c r="F12" s="24"/>
    </row>
    <row r="13" spans="1:6" ht="27" customHeight="1">
      <c r="A13" s="53" t="s">
        <v>21</v>
      </c>
      <c r="B13" s="53" t="s">
        <v>22</v>
      </c>
      <c r="C13" s="53" t="s">
        <v>23</v>
      </c>
      <c r="D13" s="53" t="s">
        <v>24</v>
      </c>
      <c r="E13" s="53" t="s">
        <v>25</v>
      </c>
      <c r="F13" s="39" t="s">
        <v>26</v>
      </c>
    </row>
    <row r="14" spans="1:6" ht="45" customHeight="1">
      <c r="A14" s="54"/>
      <c r="B14" s="55"/>
      <c r="C14" s="55"/>
      <c r="D14" s="55"/>
      <c r="E14" s="55"/>
      <c r="F14" s="40"/>
    </row>
    <row r="15" spans="1:6" ht="14.25" customHeight="1">
      <c r="A15" s="25">
        <v>1</v>
      </c>
      <c r="B15" s="26">
        <v>2</v>
      </c>
      <c r="C15" s="26">
        <v>3</v>
      </c>
      <c r="D15" s="26">
        <v>4</v>
      </c>
      <c r="E15" s="26">
        <v>5</v>
      </c>
      <c r="F15" s="26">
        <v>6</v>
      </c>
    </row>
    <row r="16" spans="1:6" ht="15" customHeight="1">
      <c r="A16" s="36" t="s">
        <v>27</v>
      </c>
      <c r="B16" s="28" t="s">
        <v>28</v>
      </c>
      <c r="C16" s="28" t="s">
        <v>29</v>
      </c>
      <c r="D16" s="29">
        <v>3448295300</v>
      </c>
      <c r="E16" s="29">
        <f>SUM(E17:E94)</f>
        <v>2497144588.7299995</v>
      </c>
      <c r="F16" s="29">
        <f>D16-E16</f>
        <v>951150711.2700005</v>
      </c>
    </row>
    <row r="17" spans="1:6" ht="24" customHeight="1">
      <c r="A17" s="37" t="s">
        <v>30</v>
      </c>
      <c r="B17" s="31" t="s">
        <v>28</v>
      </c>
      <c r="C17" s="31" t="s">
        <v>31</v>
      </c>
      <c r="D17" s="32">
        <v>168000000</v>
      </c>
      <c r="E17" s="32">
        <v>102722461.62</v>
      </c>
      <c r="F17" s="32">
        <f aca="true" t="shared" si="0" ref="F17:F80">D17-E17</f>
        <v>65277538.379999995</v>
      </c>
    </row>
    <row r="18" spans="1:6" ht="24" customHeight="1">
      <c r="A18" s="37" t="s">
        <v>32</v>
      </c>
      <c r="B18" s="31" t="s">
        <v>28</v>
      </c>
      <c r="C18" s="31" t="s">
        <v>33</v>
      </c>
      <c r="D18" s="32">
        <v>1227000000</v>
      </c>
      <c r="E18" s="32">
        <v>832040690.89</v>
      </c>
      <c r="F18" s="32">
        <f t="shared" si="0"/>
        <v>394959309.11</v>
      </c>
    </row>
    <row r="19" spans="1:6" ht="36" customHeight="1">
      <c r="A19" s="37" t="s">
        <v>34</v>
      </c>
      <c r="B19" s="31" t="s">
        <v>28</v>
      </c>
      <c r="C19" s="31" t="s">
        <v>35</v>
      </c>
      <c r="D19" s="32">
        <v>375000</v>
      </c>
      <c r="E19" s="32">
        <v>324536.93</v>
      </c>
      <c r="F19" s="32">
        <f t="shared" si="0"/>
        <v>50463.07000000001</v>
      </c>
    </row>
    <row r="20" spans="1:6" ht="36" customHeight="1">
      <c r="A20" s="37" t="s">
        <v>36</v>
      </c>
      <c r="B20" s="31" t="s">
        <v>28</v>
      </c>
      <c r="C20" s="31" t="s">
        <v>37</v>
      </c>
      <c r="D20" s="32">
        <v>600000</v>
      </c>
      <c r="E20" s="32">
        <v>186405.38</v>
      </c>
      <c r="F20" s="32">
        <f t="shared" si="0"/>
        <v>413594.62</v>
      </c>
    </row>
    <row r="21" spans="1:6" ht="24" customHeight="1">
      <c r="A21" s="37" t="s">
        <v>38</v>
      </c>
      <c r="B21" s="31" t="s">
        <v>28</v>
      </c>
      <c r="C21" s="31" t="s">
        <v>39</v>
      </c>
      <c r="D21" s="32">
        <v>266000000</v>
      </c>
      <c r="E21" s="32">
        <v>208813414.71</v>
      </c>
      <c r="F21" s="32">
        <f t="shared" si="0"/>
        <v>57186585.28999999</v>
      </c>
    </row>
    <row r="22" spans="1:6" ht="24" customHeight="1">
      <c r="A22" s="37" t="s">
        <v>40</v>
      </c>
      <c r="B22" s="31" t="s">
        <v>28</v>
      </c>
      <c r="C22" s="31">
        <v>10401000010000100</v>
      </c>
      <c r="D22" s="32">
        <v>106000000</v>
      </c>
      <c r="E22" s="32">
        <v>116195964.56</v>
      </c>
      <c r="F22" s="32">
        <f t="shared" si="0"/>
        <v>-10195964.560000002</v>
      </c>
    </row>
    <row r="23" spans="1:6" ht="24" customHeight="1">
      <c r="A23" s="37" t="s">
        <v>41</v>
      </c>
      <c r="B23" s="31" t="s">
        <v>28</v>
      </c>
      <c r="C23" s="31" t="s">
        <v>42</v>
      </c>
      <c r="D23" s="32">
        <v>13000000</v>
      </c>
      <c r="E23" s="32">
        <v>11845487.88</v>
      </c>
      <c r="F23" s="32">
        <f t="shared" si="0"/>
        <v>1154512.1199999992</v>
      </c>
    </row>
    <row r="24" spans="1:6" ht="36" customHeight="1">
      <c r="A24" s="37" t="s">
        <v>43</v>
      </c>
      <c r="B24" s="31" t="s">
        <v>28</v>
      </c>
      <c r="C24" s="31" t="s">
        <v>44</v>
      </c>
      <c r="D24" s="32">
        <v>0</v>
      </c>
      <c r="E24" s="32">
        <v>-7.44</v>
      </c>
      <c r="F24" s="32">
        <f t="shared" si="0"/>
        <v>7.44</v>
      </c>
    </row>
    <row r="25" spans="1:6" ht="36">
      <c r="A25" s="37" t="s">
        <v>381</v>
      </c>
      <c r="B25" s="31" t="s">
        <v>28</v>
      </c>
      <c r="C25" s="31" t="s">
        <v>45</v>
      </c>
      <c r="D25" s="32">
        <v>12950000</v>
      </c>
      <c r="E25" s="32">
        <v>11469798.54</v>
      </c>
      <c r="F25" s="32">
        <f t="shared" si="0"/>
        <v>1480201.460000001</v>
      </c>
    </row>
    <row r="26" spans="1:6" ht="48" customHeight="1">
      <c r="A26" s="37" t="s">
        <v>46</v>
      </c>
      <c r="B26" s="31" t="s">
        <v>28</v>
      </c>
      <c r="C26" s="31" t="s">
        <v>47</v>
      </c>
      <c r="D26" s="32">
        <v>0</v>
      </c>
      <c r="E26" s="32">
        <v>576.99</v>
      </c>
      <c r="F26" s="32">
        <f t="shared" si="0"/>
        <v>-576.99</v>
      </c>
    </row>
    <row r="27" spans="1:6" ht="24" customHeight="1">
      <c r="A27" s="37" t="s">
        <v>48</v>
      </c>
      <c r="B27" s="31" t="s">
        <v>28</v>
      </c>
      <c r="C27" s="31" t="s">
        <v>49</v>
      </c>
      <c r="D27" s="32">
        <v>450000</v>
      </c>
      <c r="E27" s="32">
        <v>-114772.58</v>
      </c>
      <c r="F27" s="32">
        <f t="shared" si="0"/>
        <v>564772.58</v>
      </c>
    </row>
    <row r="28" spans="1:6" ht="24" customHeight="1">
      <c r="A28" s="37" t="s">
        <v>50</v>
      </c>
      <c r="B28" s="31" t="s">
        <v>28</v>
      </c>
      <c r="C28" s="31" t="s">
        <v>51</v>
      </c>
      <c r="D28" s="32">
        <v>33745000</v>
      </c>
      <c r="E28" s="32">
        <v>22239010.11</v>
      </c>
      <c r="F28" s="32">
        <f t="shared" si="0"/>
        <v>11505989.89</v>
      </c>
    </row>
    <row r="29" spans="1:6" ht="36" customHeight="1">
      <c r="A29" s="37" t="s">
        <v>52</v>
      </c>
      <c r="B29" s="31" t="s">
        <v>28</v>
      </c>
      <c r="C29" s="31" t="s">
        <v>53</v>
      </c>
      <c r="D29" s="32">
        <v>0</v>
      </c>
      <c r="E29" s="32">
        <v>20377.84</v>
      </c>
      <c r="F29" s="32">
        <f t="shared" si="0"/>
        <v>-20377.84</v>
      </c>
    </row>
    <row r="30" spans="1:6" ht="24" customHeight="1">
      <c r="A30" s="37" t="s">
        <v>54</v>
      </c>
      <c r="B30" s="31" t="s">
        <v>28</v>
      </c>
      <c r="C30" s="31" t="s">
        <v>55</v>
      </c>
      <c r="D30" s="32">
        <v>83000</v>
      </c>
      <c r="E30" s="32">
        <v>61667</v>
      </c>
      <c r="F30" s="32">
        <f t="shared" si="0"/>
        <v>21333</v>
      </c>
    </row>
    <row r="31" spans="1:6" ht="24" customHeight="1">
      <c r="A31" s="37" t="s">
        <v>56</v>
      </c>
      <c r="B31" s="31" t="s">
        <v>28</v>
      </c>
      <c r="C31" s="31" t="s">
        <v>57</v>
      </c>
      <c r="D31" s="32">
        <v>212948000</v>
      </c>
      <c r="E31" s="32">
        <v>156740422.56</v>
      </c>
      <c r="F31" s="32">
        <f t="shared" si="0"/>
        <v>56207577.44</v>
      </c>
    </row>
    <row r="32" spans="1:6" ht="15" customHeight="1">
      <c r="A32" s="37" t="s">
        <v>58</v>
      </c>
      <c r="B32" s="31" t="s">
        <v>28</v>
      </c>
      <c r="C32" s="31" t="s">
        <v>59</v>
      </c>
      <c r="D32" s="32">
        <v>4539000</v>
      </c>
      <c r="E32" s="32">
        <v>3186775.28</v>
      </c>
      <c r="F32" s="32">
        <f t="shared" si="0"/>
        <v>1352224.7200000002</v>
      </c>
    </row>
    <row r="33" spans="1:6" ht="15" customHeight="1">
      <c r="A33" s="37" t="s">
        <v>60</v>
      </c>
      <c r="B33" s="31" t="s">
        <v>28</v>
      </c>
      <c r="C33" s="31" t="s">
        <v>61</v>
      </c>
      <c r="D33" s="32">
        <v>2300000</v>
      </c>
      <c r="E33" s="32">
        <v>1029931.88</v>
      </c>
      <c r="F33" s="32">
        <f t="shared" si="0"/>
        <v>1270068.12</v>
      </c>
    </row>
    <row r="34" spans="1:6" ht="15" customHeight="1">
      <c r="A34" s="37" t="s">
        <v>62</v>
      </c>
      <c r="B34" s="31" t="s">
        <v>28</v>
      </c>
      <c r="C34" s="31" t="s">
        <v>63</v>
      </c>
      <c r="D34" s="32">
        <v>60000</v>
      </c>
      <c r="E34" s="32">
        <v>40000</v>
      </c>
      <c r="F34" s="32">
        <f t="shared" si="0"/>
        <v>20000</v>
      </c>
    </row>
    <row r="35" spans="1:6" ht="24" customHeight="1">
      <c r="A35" s="37" t="s">
        <v>64</v>
      </c>
      <c r="B35" s="31" t="s">
        <v>28</v>
      </c>
      <c r="C35" s="31" t="s">
        <v>65</v>
      </c>
      <c r="D35" s="32">
        <v>50000</v>
      </c>
      <c r="E35" s="32">
        <v>43225.49</v>
      </c>
      <c r="F35" s="32">
        <f t="shared" si="0"/>
        <v>6774.510000000002</v>
      </c>
    </row>
    <row r="36" spans="1:6" ht="48" customHeight="1">
      <c r="A36" s="37" t="s">
        <v>66</v>
      </c>
      <c r="B36" s="31" t="s">
        <v>28</v>
      </c>
      <c r="C36" s="31" t="s">
        <v>67</v>
      </c>
      <c r="D36" s="32">
        <v>4400000</v>
      </c>
      <c r="E36" s="32">
        <v>3914953.45</v>
      </c>
      <c r="F36" s="32">
        <f t="shared" si="0"/>
        <v>485046.5499999998</v>
      </c>
    </row>
    <row r="37" spans="1:6" ht="60" customHeight="1">
      <c r="A37" s="37" t="s">
        <v>68</v>
      </c>
      <c r="B37" s="31" t="s">
        <v>28</v>
      </c>
      <c r="C37" s="31" t="s">
        <v>69</v>
      </c>
      <c r="D37" s="32">
        <v>700000</v>
      </c>
      <c r="E37" s="32">
        <v>521508</v>
      </c>
      <c r="F37" s="32">
        <f t="shared" si="0"/>
        <v>178492</v>
      </c>
    </row>
    <row r="38" spans="1:6" ht="48" customHeight="1">
      <c r="A38" s="37" t="s">
        <v>70</v>
      </c>
      <c r="B38" s="31" t="s">
        <v>28</v>
      </c>
      <c r="C38" s="31" t="s">
        <v>71</v>
      </c>
      <c r="D38" s="32">
        <v>1404000</v>
      </c>
      <c r="E38" s="32">
        <v>908500</v>
      </c>
      <c r="F38" s="32">
        <f t="shared" si="0"/>
        <v>495500</v>
      </c>
    </row>
    <row r="39" spans="1:6" ht="72" customHeight="1">
      <c r="A39" s="37" t="s">
        <v>72</v>
      </c>
      <c r="B39" s="31" t="s">
        <v>28</v>
      </c>
      <c r="C39" s="31" t="s">
        <v>73</v>
      </c>
      <c r="D39" s="32">
        <v>300000</v>
      </c>
      <c r="E39" s="32">
        <v>235500</v>
      </c>
      <c r="F39" s="32">
        <f t="shared" si="0"/>
        <v>64500</v>
      </c>
    </row>
    <row r="40" spans="1:6" ht="60" customHeight="1">
      <c r="A40" s="37" t="s">
        <v>74</v>
      </c>
      <c r="B40" s="31" t="s">
        <v>28</v>
      </c>
      <c r="C40" s="31" t="s">
        <v>75</v>
      </c>
      <c r="D40" s="32">
        <v>1800000</v>
      </c>
      <c r="E40" s="32">
        <v>1364500</v>
      </c>
      <c r="F40" s="32">
        <f t="shared" si="0"/>
        <v>435500</v>
      </c>
    </row>
    <row r="41" spans="1:6" ht="24" customHeight="1">
      <c r="A41" s="37" t="s">
        <v>76</v>
      </c>
      <c r="B41" s="31" t="s">
        <v>28</v>
      </c>
      <c r="C41" s="31" t="s">
        <v>77</v>
      </c>
      <c r="D41" s="32">
        <v>550000</v>
      </c>
      <c r="E41" s="32">
        <v>403500</v>
      </c>
      <c r="F41" s="32">
        <f t="shared" si="0"/>
        <v>146500</v>
      </c>
    </row>
    <row r="42" spans="1:6" ht="60" customHeight="1">
      <c r="A42" s="37" t="s">
        <v>78</v>
      </c>
      <c r="B42" s="31" t="s">
        <v>28</v>
      </c>
      <c r="C42" s="31" t="s">
        <v>79</v>
      </c>
      <c r="D42" s="32">
        <v>2500000</v>
      </c>
      <c r="E42" s="32">
        <v>1591970</v>
      </c>
      <c r="F42" s="32">
        <f t="shared" si="0"/>
        <v>908030</v>
      </c>
    </row>
    <row r="43" spans="1:6" ht="24" customHeight="1">
      <c r="A43" s="37" t="s">
        <v>80</v>
      </c>
      <c r="B43" s="31" t="s">
        <v>28</v>
      </c>
      <c r="C43" s="31" t="s">
        <v>81</v>
      </c>
      <c r="D43" s="32">
        <v>36000</v>
      </c>
      <c r="E43" s="32">
        <v>20000</v>
      </c>
      <c r="F43" s="32">
        <f t="shared" si="0"/>
        <v>16000</v>
      </c>
    </row>
    <row r="44" spans="1:6" ht="60" customHeight="1">
      <c r="A44" s="37" t="s">
        <v>82</v>
      </c>
      <c r="B44" s="31" t="s">
        <v>28</v>
      </c>
      <c r="C44" s="31" t="s">
        <v>83</v>
      </c>
      <c r="D44" s="32">
        <v>50000</v>
      </c>
      <c r="E44" s="32">
        <v>30400</v>
      </c>
      <c r="F44" s="32">
        <f t="shared" si="0"/>
        <v>19600</v>
      </c>
    </row>
    <row r="45" spans="1:6" ht="24" customHeight="1">
      <c r="A45" s="37" t="s">
        <v>84</v>
      </c>
      <c r="B45" s="31" t="s">
        <v>28</v>
      </c>
      <c r="C45" s="31" t="s">
        <v>85</v>
      </c>
      <c r="D45" s="32">
        <v>50000</v>
      </c>
      <c r="E45" s="32">
        <v>24500</v>
      </c>
      <c r="F45" s="32">
        <f t="shared" si="0"/>
        <v>25500</v>
      </c>
    </row>
    <row r="46" spans="1:6" ht="15" customHeight="1">
      <c r="A46" s="37" t="s">
        <v>86</v>
      </c>
      <c r="B46" s="31" t="s">
        <v>28</v>
      </c>
      <c r="C46" s="31" t="s">
        <v>87</v>
      </c>
      <c r="D46" s="32">
        <v>0</v>
      </c>
      <c r="E46" s="32">
        <v>0.01</v>
      </c>
      <c r="F46" s="32">
        <f t="shared" si="0"/>
        <v>-0.01</v>
      </c>
    </row>
    <row r="47" spans="1:6" ht="72" customHeight="1">
      <c r="A47" s="37" t="s">
        <v>88</v>
      </c>
      <c r="B47" s="31" t="s">
        <v>28</v>
      </c>
      <c r="C47" s="31" t="s">
        <v>89</v>
      </c>
      <c r="D47" s="32">
        <v>825000</v>
      </c>
      <c r="E47" s="32">
        <v>995294.81</v>
      </c>
      <c r="F47" s="32">
        <f t="shared" si="0"/>
        <v>-170294.81000000006</v>
      </c>
    </row>
    <row r="48" spans="1:6" ht="48" customHeight="1">
      <c r="A48" s="37" t="s">
        <v>90</v>
      </c>
      <c r="B48" s="31" t="s">
        <v>28</v>
      </c>
      <c r="C48" s="31" t="s">
        <v>91</v>
      </c>
      <c r="D48" s="32">
        <v>22070000</v>
      </c>
      <c r="E48" s="32">
        <v>15898073.77</v>
      </c>
      <c r="F48" s="32">
        <f t="shared" si="0"/>
        <v>6171926.23</v>
      </c>
    </row>
    <row r="49" spans="1:6" ht="48" customHeight="1">
      <c r="A49" s="37" t="s">
        <v>92</v>
      </c>
      <c r="B49" s="31" t="s">
        <v>28</v>
      </c>
      <c r="C49" s="31" t="s">
        <v>93</v>
      </c>
      <c r="D49" s="32">
        <v>32181000</v>
      </c>
      <c r="E49" s="32">
        <v>1288471.5</v>
      </c>
      <c r="F49" s="32">
        <f t="shared" si="0"/>
        <v>30892528.5</v>
      </c>
    </row>
    <row r="50" spans="1:6" ht="24" customHeight="1">
      <c r="A50" s="37" t="s">
        <v>94</v>
      </c>
      <c r="B50" s="31" t="s">
        <v>28</v>
      </c>
      <c r="C50" s="31" t="s">
        <v>95</v>
      </c>
      <c r="D50" s="32">
        <v>15300000</v>
      </c>
      <c r="E50" s="32">
        <v>9372534.18</v>
      </c>
      <c r="F50" s="32">
        <f t="shared" si="0"/>
        <v>5927465.82</v>
      </c>
    </row>
    <row r="51" spans="1:6" ht="24" customHeight="1">
      <c r="A51" s="37" t="s">
        <v>96</v>
      </c>
      <c r="B51" s="31" t="s">
        <v>28</v>
      </c>
      <c r="C51" s="31" t="s">
        <v>97</v>
      </c>
      <c r="D51" s="32">
        <v>0</v>
      </c>
      <c r="E51" s="32">
        <v>-181700</v>
      </c>
      <c r="F51" s="32">
        <f t="shared" si="0"/>
        <v>181700</v>
      </c>
    </row>
    <row r="52" spans="1:6" ht="24" customHeight="1">
      <c r="A52" s="37" t="s">
        <v>98</v>
      </c>
      <c r="B52" s="31" t="s">
        <v>28</v>
      </c>
      <c r="C52" s="31" t="s">
        <v>99</v>
      </c>
      <c r="D52" s="32">
        <v>130000</v>
      </c>
      <c r="E52" s="32">
        <v>81005.19</v>
      </c>
      <c r="F52" s="32">
        <f t="shared" si="0"/>
        <v>48994.81</v>
      </c>
    </row>
    <row r="53" spans="1:6" ht="24" customHeight="1">
      <c r="A53" s="37" t="s">
        <v>100</v>
      </c>
      <c r="B53" s="31" t="s">
        <v>28</v>
      </c>
      <c r="C53" s="31" t="s">
        <v>101</v>
      </c>
      <c r="D53" s="32">
        <v>0</v>
      </c>
      <c r="E53" s="32">
        <v>100</v>
      </c>
      <c r="F53" s="32">
        <f t="shared" si="0"/>
        <v>-100</v>
      </c>
    </row>
    <row r="54" spans="1:6" ht="24" customHeight="1">
      <c r="A54" s="37" t="s">
        <v>102</v>
      </c>
      <c r="B54" s="31" t="s">
        <v>28</v>
      </c>
      <c r="C54" s="31" t="s">
        <v>103</v>
      </c>
      <c r="D54" s="32">
        <v>470000</v>
      </c>
      <c r="E54" s="32">
        <v>287551.06</v>
      </c>
      <c r="F54" s="32">
        <f t="shared" si="0"/>
        <v>182448.94</v>
      </c>
    </row>
    <row r="55" spans="1:6" ht="24" customHeight="1">
      <c r="A55" s="37" t="s">
        <v>104</v>
      </c>
      <c r="B55" s="31" t="s">
        <v>28</v>
      </c>
      <c r="C55" s="31" t="s">
        <v>105</v>
      </c>
      <c r="D55" s="32">
        <v>4767600</v>
      </c>
      <c r="E55" s="32">
        <v>4429973.25</v>
      </c>
      <c r="F55" s="32">
        <f t="shared" si="0"/>
        <v>337626.75</v>
      </c>
    </row>
    <row r="56" spans="1:6" ht="36" customHeight="1">
      <c r="A56" s="37" t="s">
        <v>106</v>
      </c>
      <c r="B56" s="31" t="s">
        <v>28</v>
      </c>
      <c r="C56" s="31" t="s">
        <v>107</v>
      </c>
      <c r="D56" s="32">
        <v>280000</v>
      </c>
      <c r="E56" s="32">
        <v>279713.82</v>
      </c>
      <c r="F56" s="32">
        <f t="shared" si="0"/>
        <v>286.179999999993</v>
      </c>
    </row>
    <row r="57" spans="1:6" ht="15" customHeight="1">
      <c r="A57" s="37" t="s">
        <v>108</v>
      </c>
      <c r="B57" s="31" t="s">
        <v>28</v>
      </c>
      <c r="C57" s="31" t="s">
        <v>109</v>
      </c>
      <c r="D57" s="32">
        <v>2270000</v>
      </c>
      <c r="E57" s="32">
        <v>1651620.73</v>
      </c>
      <c r="F57" s="32">
        <f t="shared" si="0"/>
        <v>618379.27</v>
      </c>
    </row>
    <row r="58" spans="1:6" ht="24" customHeight="1">
      <c r="A58" s="37" t="s">
        <v>110</v>
      </c>
      <c r="B58" s="31" t="s">
        <v>28</v>
      </c>
      <c r="C58" s="31" t="s">
        <v>111</v>
      </c>
      <c r="D58" s="32">
        <v>280000</v>
      </c>
      <c r="E58" s="32">
        <v>104500</v>
      </c>
      <c r="F58" s="32">
        <f t="shared" si="0"/>
        <v>175500</v>
      </c>
    </row>
    <row r="59" spans="1:6" ht="24" customHeight="1">
      <c r="A59" s="37" t="s">
        <v>112</v>
      </c>
      <c r="B59" s="31" t="s">
        <v>28</v>
      </c>
      <c r="C59" s="31" t="s">
        <v>113</v>
      </c>
      <c r="D59" s="32">
        <v>20000</v>
      </c>
      <c r="E59" s="32">
        <v>6670</v>
      </c>
      <c r="F59" s="32">
        <f t="shared" si="0"/>
        <v>13330</v>
      </c>
    </row>
    <row r="60" spans="1:6" ht="60" customHeight="1">
      <c r="A60" s="37" t="s">
        <v>114</v>
      </c>
      <c r="B60" s="31" t="s">
        <v>28</v>
      </c>
      <c r="C60" s="31" t="s">
        <v>115</v>
      </c>
      <c r="D60" s="32">
        <v>140000</v>
      </c>
      <c r="E60" s="32">
        <v>246335.54</v>
      </c>
      <c r="F60" s="32">
        <f t="shared" si="0"/>
        <v>-106335.54000000001</v>
      </c>
    </row>
    <row r="61" spans="1:6" ht="48" customHeight="1">
      <c r="A61" s="37" t="s">
        <v>116</v>
      </c>
      <c r="B61" s="31" t="s">
        <v>28</v>
      </c>
      <c r="C61" s="31" t="s">
        <v>117</v>
      </c>
      <c r="D61" s="32">
        <v>0</v>
      </c>
      <c r="E61" s="32">
        <v>-183324.2</v>
      </c>
      <c r="F61" s="32">
        <f t="shared" si="0"/>
        <v>183324.2</v>
      </c>
    </row>
    <row r="62" spans="1:6" ht="48" customHeight="1">
      <c r="A62" s="37" t="s">
        <v>118</v>
      </c>
      <c r="B62" s="31" t="s">
        <v>28</v>
      </c>
      <c r="C62" s="31" t="s">
        <v>119</v>
      </c>
      <c r="D62" s="32">
        <v>4132000</v>
      </c>
      <c r="E62" s="32">
        <v>2492499.74</v>
      </c>
      <c r="F62" s="32">
        <f t="shared" si="0"/>
        <v>1639500.2599999998</v>
      </c>
    </row>
    <row r="63" spans="1:6" ht="48" customHeight="1">
      <c r="A63" s="37" t="s">
        <v>120</v>
      </c>
      <c r="B63" s="31" t="s">
        <v>28</v>
      </c>
      <c r="C63" s="31" t="s">
        <v>121</v>
      </c>
      <c r="D63" s="32">
        <v>100000</v>
      </c>
      <c r="E63" s="32">
        <v>54800</v>
      </c>
      <c r="F63" s="32">
        <f t="shared" si="0"/>
        <v>45200</v>
      </c>
    </row>
    <row r="64" spans="1:6" ht="48" customHeight="1">
      <c r="A64" s="37" t="s">
        <v>122</v>
      </c>
      <c r="B64" s="31" t="s">
        <v>28</v>
      </c>
      <c r="C64" s="31" t="s">
        <v>123</v>
      </c>
      <c r="D64" s="32">
        <v>30000</v>
      </c>
      <c r="E64" s="32">
        <v>0</v>
      </c>
      <c r="F64" s="32">
        <f t="shared" si="0"/>
        <v>30000</v>
      </c>
    </row>
    <row r="65" spans="1:6" ht="36" customHeight="1">
      <c r="A65" s="37" t="s">
        <v>124</v>
      </c>
      <c r="B65" s="31" t="s">
        <v>28</v>
      </c>
      <c r="C65" s="31" t="s">
        <v>125</v>
      </c>
      <c r="D65" s="32">
        <v>1650000</v>
      </c>
      <c r="E65" s="32">
        <v>1141028.48</v>
      </c>
      <c r="F65" s="32">
        <f t="shared" si="0"/>
        <v>508971.52</v>
      </c>
    </row>
    <row r="66" spans="1:6" ht="48" customHeight="1">
      <c r="A66" s="37" t="s">
        <v>126</v>
      </c>
      <c r="B66" s="31" t="s">
        <v>28</v>
      </c>
      <c r="C66" s="31" t="s">
        <v>127</v>
      </c>
      <c r="D66" s="32">
        <v>412000</v>
      </c>
      <c r="E66" s="32">
        <v>411745</v>
      </c>
      <c r="F66" s="32">
        <f t="shared" si="0"/>
        <v>255</v>
      </c>
    </row>
    <row r="67" spans="1:6" ht="24" customHeight="1">
      <c r="A67" s="37" t="s">
        <v>128</v>
      </c>
      <c r="B67" s="31" t="s">
        <v>28</v>
      </c>
      <c r="C67" s="31" t="s">
        <v>129</v>
      </c>
      <c r="D67" s="32">
        <v>321000</v>
      </c>
      <c r="E67" s="32">
        <v>391500</v>
      </c>
      <c r="F67" s="32">
        <f t="shared" si="0"/>
        <v>-70500</v>
      </c>
    </row>
    <row r="68" spans="1:6" ht="48" customHeight="1">
      <c r="A68" s="37" t="s">
        <v>130</v>
      </c>
      <c r="B68" s="31" t="s">
        <v>28</v>
      </c>
      <c r="C68" s="31" t="s">
        <v>131</v>
      </c>
      <c r="D68" s="32">
        <v>200000</v>
      </c>
      <c r="E68" s="32">
        <v>58600</v>
      </c>
      <c r="F68" s="32">
        <f t="shared" si="0"/>
        <v>141400</v>
      </c>
    </row>
    <row r="69" spans="1:6" ht="36" customHeight="1">
      <c r="A69" s="37" t="s">
        <v>132</v>
      </c>
      <c r="B69" s="31" t="s">
        <v>28</v>
      </c>
      <c r="C69" s="31" t="s">
        <v>133</v>
      </c>
      <c r="D69" s="32">
        <v>1000</v>
      </c>
      <c r="E69" s="32">
        <v>0</v>
      </c>
      <c r="F69" s="32">
        <f t="shared" si="0"/>
        <v>1000</v>
      </c>
    </row>
    <row r="70" spans="1:6" ht="48" customHeight="1">
      <c r="A70" s="37" t="s">
        <v>134</v>
      </c>
      <c r="B70" s="31" t="s">
        <v>28</v>
      </c>
      <c r="C70" s="31" t="s">
        <v>135</v>
      </c>
      <c r="D70" s="32">
        <v>0</v>
      </c>
      <c r="E70" s="32">
        <v>1000</v>
      </c>
      <c r="F70" s="32">
        <f t="shared" si="0"/>
        <v>-1000</v>
      </c>
    </row>
    <row r="71" spans="1:6" ht="48" customHeight="1">
      <c r="A71" s="37" t="s">
        <v>136</v>
      </c>
      <c r="B71" s="31" t="s">
        <v>28</v>
      </c>
      <c r="C71" s="31" t="s">
        <v>137</v>
      </c>
      <c r="D71" s="32">
        <v>10952000</v>
      </c>
      <c r="E71" s="32">
        <v>9133847.11</v>
      </c>
      <c r="F71" s="32">
        <f t="shared" si="0"/>
        <v>1818152.8900000006</v>
      </c>
    </row>
    <row r="72" spans="1:6" ht="24" customHeight="1">
      <c r="A72" s="37" t="s">
        <v>138</v>
      </c>
      <c r="B72" s="31" t="s">
        <v>28</v>
      </c>
      <c r="C72" s="31" t="s">
        <v>139</v>
      </c>
      <c r="D72" s="32">
        <v>1100000</v>
      </c>
      <c r="E72" s="32">
        <v>662400</v>
      </c>
      <c r="F72" s="32">
        <f t="shared" si="0"/>
        <v>437600</v>
      </c>
    </row>
    <row r="73" spans="1:6" ht="48" customHeight="1">
      <c r="A73" s="37" t="s">
        <v>140</v>
      </c>
      <c r="B73" s="31" t="s">
        <v>28</v>
      </c>
      <c r="C73" s="31" t="s">
        <v>141</v>
      </c>
      <c r="D73" s="32">
        <v>50000</v>
      </c>
      <c r="E73" s="32">
        <v>6814.56</v>
      </c>
      <c r="F73" s="32">
        <f t="shared" si="0"/>
        <v>43185.44</v>
      </c>
    </row>
    <row r="74" spans="1:6" ht="108" customHeight="1">
      <c r="A74" s="37" t="s">
        <v>142</v>
      </c>
      <c r="B74" s="31" t="s">
        <v>28</v>
      </c>
      <c r="C74" s="31" t="s">
        <v>143</v>
      </c>
      <c r="D74" s="32">
        <v>2000</v>
      </c>
      <c r="E74" s="32">
        <v>1500</v>
      </c>
      <c r="F74" s="32">
        <f t="shared" si="0"/>
        <v>500</v>
      </c>
    </row>
    <row r="75" spans="1:6" ht="72" customHeight="1">
      <c r="A75" s="37" t="s">
        <v>144</v>
      </c>
      <c r="B75" s="31" t="s">
        <v>28</v>
      </c>
      <c r="C75" s="31" t="s">
        <v>145</v>
      </c>
      <c r="D75" s="32">
        <v>0</v>
      </c>
      <c r="E75" s="32">
        <v>5000</v>
      </c>
      <c r="F75" s="32">
        <f t="shared" si="0"/>
        <v>-5000</v>
      </c>
    </row>
    <row r="76" spans="1:6" ht="72" customHeight="1">
      <c r="A76" s="37" t="s">
        <v>146</v>
      </c>
      <c r="B76" s="31" t="s">
        <v>28</v>
      </c>
      <c r="C76" s="31" t="s">
        <v>147</v>
      </c>
      <c r="D76" s="32">
        <v>25000</v>
      </c>
      <c r="E76" s="32">
        <v>19200</v>
      </c>
      <c r="F76" s="32">
        <f t="shared" si="0"/>
        <v>5800</v>
      </c>
    </row>
    <row r="77" spans="1:6" ht="36" customHeight="1">
      <c r="A77" s="37" t="s">
        <v>148</v>
      </c>
      <c r="B77" s="31" t="s">
        <v>28</v>
      </c>
      <c r="C77" s="31" t="s">
        <v>149</v>
      </c>
      <c r="D77" s="32">
        <v>2885000</v>
      </c>
      <c r="E77" s="32">
        <v>1842560.15</v>
      </c>
      <c r="F77" s="32">
        <f t="shared" si="0"/>
        <v>1042439.8500000001</v>
      </c>
    </row>
    <row r="78" spans="1:6" ht="24" customHeight="1">
      <c r="A78" s="37" t="s">
        <v>150</v>
      </c>
      <c r="B78" s="31" t="s">
        <v>28</v>
      </c>
      <c r="C78" s="59" t="s">
        <v>385</v>
      </c>
      <c r="D78" s="60">
        <v>0</v>
      </c>
      <c r="E78" s="60">
        <v>3022274.58</v>
      </c>
      <c r="F78" s="32">
        <f t="shared" si="0"/>
        <v>-3022274.58</v>
      </c>
    </row>
    <row r="79" spans="1:6" ht="24" customHeight="1">
      <c r="A79" s="37" t="s">
        <v>151</v>
      </c>
      <c r="B79" s="31" t="s">
        <v>28</v>
      </c>
      <c r="C79" s="31" t="s">
        <v>152</v>
      </c>
      <c r="D79" s="32">
        <v>55000</v>
      </c>
      <c r="E79" s="32">
        <v>9347.35</v>
      </c>
      <c r="F79" s="32">
        <f t="shared" si="0"/>
        <v>45652.65</v>
      </c>
    </row>
    <row r="80" spans="1:6" ht="15" customHeight="1">
      <c r="A80" s="37" t="s">
        <v>153</v>
      </c>
      <c r="B80" s="31" t="s">
        <v>28</v>
      </c>
      <c r="C80" s="31" t="s">
        <v>154</v>
      </c>
      <c r="D80" s="32">
        <v>5000</v>
      </c>
      <c r="E80" s="32">
        <v>528</v>
      </c>
      <c r="F80" s="32">
        <f t="shared" si="0"/>
        <v>4472</v>
      </c>
    </row>
    <row r="81" spans="1:6" ht="15" customHeight="1">
      <c r="A81" s="37" t="s">
        <v>155</v>
      </c>
      <c r="B81" s="31" t="s">
        <v>28</v>
      </c>
      <c r="C81" s="31" t="s">
        <v>156</v>
      </c>
      <c r="D81" s="32">
        <v>3940000</v>
      </c>
      <c r="E81" s="32">
        <v>1873742.41</v>
      </c>
      <c r="F81" s="32">
        <f aca="true" t="shared" si="1" ref="F81:F94">D81-E81</f>
        <v>2066257.59</v>
      </c>
    </row>
    <row r="82" spans="1:6" ht="36" customHeight="1">
      <c r="A82" s="37" t="s">
        <v>157</v>
      </c>
      <c r="B82" s="31" t="s">
        <v>28</v>
      </c>
      <c r="C82" s="31" t="s">
        <v>158</v>
      </c>
      <c r="D82" s="32">
        <v>22876900</v>
      </c>
      <c r="E82" s="32">
        <v>17154000</v>
      </c>
      <c r="F82" s="32">
        <f t="shared" si="1"/>
        <v>5722900</v>
      </c>
    </row>
    <row r="83" spans="1:6" ht="24" customHeight="1">
      <c r="A83" s="37" t="s">
        <v>159</v>
      </c>
      <c r="B83" s="31" t="s">
        <v>28</v>
      </c>
      <c r="C83" s="31" t="s">
        <v>160</v>
      </c>
      <c r="D83" s="32">
        <v>1224154900</v>
      </c>
      <c r="E83" s="32">
        <v>918117000</v>
      </c>
      <c r="F83" s="32">
        <f t="shared" si="1"/>
        <v>306037900</v>
      </c>
    </row>
    <row r="84" spans="1:6" ht="48" customHeight="1">
      <c r="A84" s="37" t="s">
        <v>161</v>
      </c>
      <c r="B84" s="31" t="s">
        <v>28</v>
      </c>
      <c r="C84" s="31" t="s">
        <v>162</v>
      </c>
      <c r="D84" s="32">
        <v>145500</v>
      </c>
      <c r="E84" s="32">
        <v>134100</v>
      </c>
      <c r="F84" s="32">
        <f t="shared" si="1"/>
        <v>11400</v>
      </c>
    </row>
    <row r="85" spans="1:6" ht="48" customHeight="1">
      <c r="A85" s="37" t="s">
        <v>163</v>
      </c>
      <c r="B85" s="31" t="s">
        <v>28</v>
      </c>
      <c r="C85" s="31" t="s">
        <v>164</v>
      </c>
      <c r="D85" s="32">
        <v>106300</v>
      </c>
      <c r="E85" s="32">
        <v>130780</v>
      </c>
      <c r="F85" s="32">
        <f t="shared" si="1"/>
        <v>-24480</v>
      </c>
    </row>
    <row r="86" spans="1:6" ht="36" customHeight="1">
      <c r="A86" s="37" t="s">
        <v>165</v>
      </c>
      <c r="B86" s="31" t="s">
        <v>28</v>
      </c>
      <c r="C86" s="31" t="s">
        <v>166</v>
      </c>
      <c r="D86" s="32">
        <v>6969200</v>
      </c>
      <c r="E86" s="32">
        <v>6969200</v>
      </c>
      <c r="F86" s="32">
        <f t="shared" si="1"/>
        <v>0</v>
      </c>
    </row>
    <row r="87" spans="1:6" ht="36" customHeight="1">
      <c r="A87" s="37" t="s">
        <v>167</v>
      </c>
      <c r="B87" s="31" t="s">
        <v>28</v>
      </c>
      <c r="C87" s="31" t="s">
        <v>168</v>
      </c>
      <c r="D87" s="32">
        <v>886900</v>
      </c>
      <c r="E87" s="32">
        <v>114490</v>
      </c>
      <c r="F87" s="32">
        <f t="shared" si="1"/>
        <v>772410</v>
      </c>
    </row>
    <row r="88" spans="1:6" ht="60" customHeight="1">
      <c r="A88" s="37" t="s">
        <v>169</v>
      </c>
      <c r="B88" s="31" t="s">
        <v>28</v>
      </c>
      <c r="C88" s="31" t="s">
        <v>170</v>
      </c>
      <c r="D88" s="32">
        <v>77600</v>
      </c>
      <c r="E88" s="32">
        <v>77600</v>
      </c>
      <c r="F88" s="32">
        <f t="shared" si="1"/>
        <v>0</v>
      </c>
    </row>
    <row r="89" spans="1:6" ht="36" customHeight="1">
      <c r="A89" s="37" t="s">
        <v>171</v>
      </c>
      <c r="B89" s="31" t="s">
        <v>28</v>
      </c>
      <c r="C89" s="31" t="s">
        <v>172</v>
      </c>
      <c r="D89" s="32">
        <v>12041300</v>
      </c>
      <c r="E89" s="32">
        <v>8110000</v>
      </c>
      <c r="F89" s="32">
        <f t="shared" si="1"/>
        <v>3931300</v>
      </c>
    </row>
    <row r="90" spans="1:6" ht="72" customHeight="1">
      <c r="A90" s="37" t="s">
        <v>173</v>
      </c>
      <c r="B90" s="31" t="s">
        <v>28</v>
      </c>
      <c r="C90" s="31" t="s">
        <v>174</v>
      </c>
      <c r="D90" s="32">
        <v>8939400</v>
      </c>
      <c r="E90" s="32">
        <v>8939400</v>
      </c>
      <c r="F90" s="32">
        <f t="shared" si="1"/>
        <v>0</v>
      </c>
    </row>
    <row r="91" spans="1:6" ht="84" customHeight="1">
      <c r="A91" s="37" t="s">
        <v>175</v>
      </c>
      <c r="B91" s="31" t="s">
        <v>28</v>
      </c>
      <c r="C91" s="31" t="s">
        <v>176</v>
      </c>
      <c r="D91" s="32">
        <v>2218600</v>
      </c>
      <c r="E91" s="32">
        <v>2218600</v>
      </c>
      <c r="F91" s="32">
        <f t="shared" si="1"/>
        <v>0</v>
      </c>
    </row>
    <row r="92" spans="1:6" ht="24" customHeight="1">
      <c r="A92" s="37" t="s">
        <v>177</v>
      </c>
      <c r="B92" s="31" t="s">
        <v>28</v>
      </c>
      <c r="C92" s="31" t="s">
        <v>178</v>
      </c>
      <c r="D92" s="32">
        <v>5928600</v>
      </c>
      <c r="E92" s="32">
        <v>4446400</v>
      </c>
      <c r="F92" s="32">
        <f t="shared" si="1"/>
        <v>1482200</v>
      </c>
    </row>
    <row r="93" spans="1:6" ht="36" customHeight="1">
      <c r="A93" s="37" t="s">
        <v>179</v>
      </c>
      <c r="B93" s="31" t="s">
        <v>28</v>
      </c>
      <c r="C93" s="31" t="s">
        <v>180</v>
      </c>
      <c r="D93" s="32">
        <v>739100</v>
      </c>
      <c r="E93" s="32">
        <v>739100</v>
      </c>
      <c r="F93" s="32">
        <f t="shared" si="1"/>
        <v>0</v>
      </c>
    </row>
    <row r="94" spans="1:6" ht="36" customHeight="1">
      <c r="A94" s="37" t="s">
        <v>181</v>
      </c>
      <c r="B94" s="31" t="s">
        <v>28</v>
      </c>
      <c r="C94" s="31" t="s">
        <v>182</v>
      </c>
      <c r="D94" s="32">
        <v>-1272600</v>
      </c>
      <c r="E94" s="32">
        <v>-1272587.4</v>
      </c>
      <c r="F94" s="32">
        <f t="shared" si="1"/>
        <v>-12.600000000093132</v>
      </c>
    </row>
    <row r="95" spans="1:6" ht="9" customHeight="1">
      <c r="A95" s="33"/>
      <c r="B95" s="33"/>
      <c r="C95" s="33"/>
      <c r="D95" s="33"/>
      <c r="E95" s="33"/>
      <c r="F95" s="33"/>
    </row>
    <row r="96" spans="1:6" ht="36" customHeight="1">
      <c r="A96" s="51" t="s">
        <v>184</v>
      </c>
      <c r="B96" s="52"/>
      <c r="C96" s="52"/>
      <c r="D96" s="52"/>
      <c r="E96" s="52"/>
      <c r="F96" s="52"/>
    </row>
    <row r="97" spans="1:6" ht="15">
      <c r="A97" s="24"/>
      <c r="B97" s="24"/>
      <c r="C97" s="24"/>
      <c r="D97" s="24"/>
      <c r="E97" s="24"/>
      <c r="F97" s="34" t="s">
        <v>185</v>
      </c>
    </row>
    <row r="98" spans="1:6" ht="15">
      <c r="A98" s="56" t="s">
        <v>21</v>
      </c>
      <c r="B98" s="53" t="s">
        <v>22</v>
      </c>
      <c r="C98" s="53" t="s">
        <v>186</v>
      </c>
      <c r="D98" s="53" t="s">
        <v>24</v>
      </c>
      <c r="E98" s="53" t="s">
        <v>25</v>
      </c>
      <c r="F98" s="39" t="s">
        <v>26</v>
      </c>
    </row>
    <row r="99" spans="1:6" ht="15">
      <c r="A99" s="57"/>
      <c r="B99" s="55"/>
      <c r="C99" s="55"/>
      <c r="D99" s="55"/>
      <c r="E99" s="55"/>
      <c r="F99" s="40"/>
    </row>
    <row r="100" spans="1:6" ht="15.75" thickBot="1">
      <c r="A100" s="25">
        <v>1</v>
      </c>
      <c r="B100" s="26">
        <v>2</v>
      </c>
      <c r="C100" s="26">
        <v>3</v>
      </c>
      <c r="D100" s="26">
        <v>4</v>
      </c>
      <c r="E100" s="26">
        <v>5</v>
      </c>
      <c r="F100" s="26">
        <v>6</v>
      </c>
    </row>
    <row r="101" spans="1:6" ht="24">
      <c r="A101" s="36" t="s">
        <v>382</v>
      </c>
      <c r="B101" s="28" t="s">
        <v>187</v>
      </c>
      <c r="C101" s="28" t="s">
        <v>29</v>
      </c>
      <c r="D101" s="29">
        <f>SUM(D102:D248)</f>
        <v>3445714954.26</v>
      </c>
      <c r="E101" s="29">
        <f>SUM(E102:E248)</f>
        <v>2355775990.17</v>
      </c>
      <c r="F101" s="29">
        <f>D101-E101</f>
        <v>1089938964.0900002</v>
      </c>
    </row>
    <row r="102" spans="1:6" ht="24">
      <c r="A102" s="37" t="s">
        <v>188</v>
      </c>
      <c r="B102" s="31" t="s">
        <v>187</v>
      </c>
      <c r="C102" s="31" t="s">
        <v>189</v>
      </c>
      <c r="D102" s="32">
        <v>3719436</v>
      </c>
      <c r="E102" s="32">
        <v>2738061.32</v>
      </c>
      <c r="F102" s="32">
        <f aca="true" t="shared" si="2" ref="F102:F165">D102-E102</f>
        <v>981374.6800000002</v>
      </c>
    </row>
    <row r="103" spans="1:6" ht="36">
      <c r="A103" s="37" t="s">
        <v>190</v>
      </c>
      <c r="B103" s="31" t="s">
        <v>187</v>
      </c>
      <c r="C103" s="31" t="s">
        <v>191</v>
      </c>
      <c r="D103" s="32">
        <v>1886564</v>
      </c>
      <c r="E103" s="32">
        <v>438873.91</v>
      </c>
      <c r="F103" s="32">
        <f t="shared" si="2"/>
        <v>1447690.09</v>
      </c>
    </row>
    <row r="104" spans="1:6" ht="36">
      <c r="A104" s="37" t="s">
        <v>192</v>
      </c>
      <c r="B104" s="31" t="s">
        <v>187</v>
      </c>
      <c r="C104" s="31" t="s">
        <v>193</v>
      </c>
      <c r="D104" s="32">
        <v>843900</v>
      </c>
      <c r="E104" s="32">
        <v>607437.33</v>
      </c>
      <c r="F104" s="32">
        <f t="shared" si="2"/>
        <v>236462.67000000004</v>
      </c>
    </row>
    <row r="105" spans="1:6" ht="24">
      <c r="A105" s="37" t="s">
        <v>188</v>
      </c>
      <c r="B105" s="31" t="s">
        <v>187</v>
      </c>
      <c r="C105" s="31" t="s">
        <v>194</v>
      </c>
      <c r="D105" s="32">
        <v>166638700</v>
      </c>
      <c r="E105" s="32">
        <v>114190146.18</v>
      </c>
      <c r="F105" s="32">
        <f t="shared" si="2"/>
        <v>52448553.81999999</v>
      </c>
    </row>
    <row r="106" spans="1:6" ht="36">
      <c r="A106" s="37" t="s">
        <v>190</v>
      </c>
      <c r="B106" s="31" t="s">
        <v>187</v>
      </c>
      <c r="C106" s="31" t="s">
        <v>195</v>
      </c>
      <c r="D106" s="32">
        <v>3929200</v>
      </c>
      <c r="E106" s="32">
        <v>1085565.51</v>
      </c>
      <c r="F106" s="32">
        <f t="shared" si="2"/>
        <v>2843634.49</v>
      </c>
    </row>
    <row r="107" spans="1:6" ht="36">
      <c r="A107" s="37" t="s">
        <v>192</v>
      </c>
      <c r="B107" s="31" t="s">
        <v>187</v>
      </c>
      <c r="C107" s="31" t="s">
        <v>196</v>
      </c>
      <c r="D107" s="32">
        <v>47908400</v>
      </c>
      <c r="E107" s="32">
        <v>32517438.31</v>
      </c>
      <c r="F107" s="32">
        <f t="shared" si="2"/>
        <v>15390961.690000001</v>
      </c>
    </row>
    <row r="108" spans="1:6" ht="24">
      <c r="A108" s="37" t="s">
        <v>197</v>
      </c>
      <c r="B108" s="31" t="s">
        <v>187</v>
      </c>
      <c r="C108" s="31" t="s">
        <v>198</v>
      </c>
      <c r="D108" s="32">
        <v>7196000</v>
      </c>
      <c r="E108" s="32">
        <v>3450876.14</v>
      </c>
      <c r="F108" s="32">
        <f t="shared" si="2"/>
        <v>3745123.86</v>
      </c>
    </row>
    <row r="109" spans="1:6" ht="24">
      <c r="A109" s="37" t="s">
        <v>199</v>
      </c>
      <c r="B109" s="31" t="s">
        <v>187</v>
      </c>
      <c r="C109" s="31" t="s">
        <v>200</v>
      </c>
      <c r="D109" s="32">
        <v>26080240</v>
      </c>
      <c r="E109" s="32">
        <v>14359424.54</v>
      </c>
      <c r="F109" s="32">
        <f t="shared" si="2"/>
        <v>11720815.46</v>
      </c>
    </row>
    <row r="110" spans="1:6" ht="24">
      <c r="A110" s="37" t="s">
        <v>201</v>
      </c>
      <c r="B110" s="31" t="s">
        <v>187</v>
      </c>
      <c r="C110" s="31" t="s">
        <v>202</v>
      </c>
      <c r="D110" s="32">
        <v>610560</v>
      </c>
      <c r="E110" s="32">
        <v>610552.48</v>
      </c>
      <c r="F110" s="32">
        <f t="shared" si="2"/>
        <v>7.5200000000186265</v>
      </c>
    </row>
    <row r="111" spans="1:6" ht="24">
      <c r="A111" s="37" t="s">
        <v>203</v>
      </c>
      <c r="B111" s="31" t="s">
        <v>187</v>
      </c>
      <c r="C111" s="31" t="s">
        <v>204</v>
      </c>
      <c r="D111" s="32">
        <v>1000</v>
      </c>
      <c r="E111" s="32">
        <v>94</v>
      </c>
      <c r="F111" s="32">
        <f t="shared" si="2"/>
        <v>906</v>
      </c>
    </row>
    <row r="112" spans="1:6" ht="15">
      <c r="A112" s="37" t="s">
        <v>205</v>
      </c>
      <c r="B112" s="31" t="s">
        <v>187</v>
      </c>
      <c r="C112" s="31" t="s">
        <v>206</v>
      </c>
      <c r="D112" s="32">
        <v>206000</v>
      </c>
      <c r="E112" s="32">
        <v>127964</v>
      </c>
      <c r="F112" s="32">
        <f t="shared" si="2"/>
        <v>78036</v>
      </c>
    </row>
    <row r="113" spans="1:6" ht="15">
      <c r="A113" s="37" t="s">
        <v>207</v>
      </c>
      <c r="B113" s="31" t="s">
        <v>187</v>
      </c>
      <c r="C113" s="31" t="s">
        <v>208</v>
      </c>
      <c r="D113" s="32">
        <v>14000</v>
      </c>
      <c r="E113" s="32">
        <v>8175</v>
      </c>
      <c r="F113" s="32">
        <f t="shared" si="2"/>
        <v>5825</v>
      </c>
    </row>
    <row r="114" spans="1:6" ht="24">
      <c r="A114" s="37" t="s">
        <v>188</v>
      </c>
      <c r="B114" s="31" t="s">
        <v>187</v>
      </c>
      <c r="C114" s="31" t="s">
        <v>209</v>
      </c>
      <c r="D114" s="32">
        <v>43558000</v>
      </c>
      <c r="E114" s="32">
        <v>30946860.25</v>
      </c>
      <c r="F114" s="32">
        <f t="shared" si="2"/>
        <v>12611139.75</v>
      </c>
    </row>
    <row r="115" spans="1:6" ht="36">
      <c r="A115" s="37" t="s">
        <v>190</v>
      </c>
      <c r="B115" s="31" t="s">
        <v>187</v>
      </c>
      <c r="C115" s="31" t="s">
        <v>210</v>
      </c>
      <c r="D115" s="32">
        <v>1112900</v>
      </c>
      <c r="E115" s="32">
        <v>452544.66</v>
      </c>
      <c r="F115" s="32">
        <f t="shared" si="2"/>
        <v>660355.3400000001</v>
      </c>
    </row>
    <row r="116" spans="1:6" ht="36">
      <c r="A116" s="37" t="s">
        <v>192</v>
      </c>
      <c r="B116" s="31" t="s">
        <v>187</v>
      </c>
      <c r="C116" s="31" t="s">
        <v>211</v>
      </c>
      <c r="D116" s="32">
        <v>12399000</v>
      </c>
      <c r="E116" s="32">
        <v>8855789.25</v>
      </c>
      <c r="F116" s="32">
        <f t="shared" si="2"/>
        <v>3543210.75</v>
      </c>
    </row>
    <row r="117" spans="1:6" ht="24">
      <c r="A117" s="37" t="s">
        <v>197</v>
      </c>
      <c r="B117" s="31" t="s">
        <v>187</v>
      </c>
      <c r="C117" s="31" t="s">
        <v>212</v>
      </c>
      <c r="D117" s="32">
        <v>2914160</v>
      </c>
      <c r="E117" s="32">
        <v>1906871.68</v>
      </c>
      <c r="F117" s="32">
        <f t="shared" si="2"/>
        <v>1007288.3200000001</v>
      </c>
    </row>
    <row r="118" spans="1:6" ht="24">
      <c r="A118" s="37" t="s">
        <v>199</v>
      </c>
      <c r="B118" s="31" t="s">
        <v>187</v>
      </c>
      <c r="C118" s="31" t="s">
        <v>213</v>
      </c>
      <c r="D118" s="32">
        <v>894440</v>
      </c>
      <c r="E118" s="32">
        <v>296928.09</v>
      </c>
      <c r="F118" s="32">
        <f t="shared" si="2"/>
        <v>597511.9099999999</v>
      </c>
    </row>
    <row r="119" spans="1:6" ht="24">
      <c r="A119" s="37" t="s">
        <v>203</v>
      </c>
      <c r="B119" s="31" t="s">
        <v>187</v>
      </c>
      <c r="C119" s="31" t="s">
        <v>214</v>
      </c>
      <c r="D119" s="32">
        <v>6000</v>
      </c>
      <c r="E119" s="32">
        <v>651</v>
      </c>
      <c r="F119" s="32">
        <f t="shared" si="2"/>
        <v>5349</v>
      </c>
    </row>
    <row r="120" spans="1:6" ht="15">
      <c r="A120" s="37" t="s">
        <v>205</v>
      </c>
      <c r="B120" s="31" t="s">
        <v>187</v>
      </c>
      <c r="C120" s="31" t="s">
        <v>215</v>
      </c>
      <c r="D120" s="32">
        <v>46000</v>
      </c>
      <c r="E120" s="32">
        <v>6000</v>
      </c>
      <c r="F120" s="32">
        <f t="shared" si="2"/>
        <v>40000</v>
      </c>
    </row>
    <row r="121" spans="1:6" ht="15">
      <c r="A121" s="37" t="s">
        <v>216</v>
      </c>
      <c r="B121" s="31" t="s">
        <v>187</v>
      </c>
      <c r="C121" s="31" t="s">
        <v>217</v>
      </c>
      <c r="D121" s="32">
        <v>6460000</v>
      </c>
      <c r="E121" s="32">
        <v>0</v>
      </c>
      <c r="F121" s="32">
        <f t="shared" si="2"/>
        <v>6460000</v>
      </c>
    </row>
    <row r="122" spans="1:6" ht="15">
      <c r="A122" s="37" t="s">
        <v>218</v>
      </c>
      <c r="B122" s="31" t="s">
        <v>187</v>
      </c>
      <c r="C122" s="31" t="s">
        <v>219</v>
      </c>
      <c r="D122" s="32">
        <v>3740100</v>
      </c>
      <c r="E122" s="32">
        <v>2444745.18</v>
      </c>
      <c r="F122" s="32">
        <f t="shared" si="2"/>
        <v>1295354.8199999998</v>
      </c>
    </row>
    <row r="123" spans="1:6" ht="24">
      <c r="A123" s="37" t="s">
        <v>220</v>
      </c>
      <c r="B123" s="31" t="s">
        <v>187</v>
      </c>
      <c r="C123" s="31" t="s">
        <v>221</v>
      </c>
      <c r="D123" s="32">
        <v>53100</v>
      </c>
      <c r="E123" s="32">
        <v>0</v>
      </c>
      <c r="F123" s="32">
        <f t="shared" si="2"/>
        <v>53100</v>
      </c>
    </row>
    <row r="124" spans="1:6" ht="36">
      <c r="A124" s="37" t="s">
        <v>222</v>
      </c>
      <c r="B124" s="31" t="s">
        <v>187</v>
      </c>
      <c r="C124" s="31" t="s">
        <v>223</v>
      </c>
      <c r="D124" s="32">
        <v>1126700</v>
      </c>
      <c r="E124" s="32">
        <v>967149.88</v>
      </c>
      <c r="F124" s="32">
        <f t="shared" si="2"/>
        <v>159550.12</v>
      </c>
    </row>
    <row r="125" spans="1:6" ht="24">
      <c r="A125" s="37" t="s">
        <v>188</v>
      </c>
      <c r="B125" s="31" t="s">
        <v>187</v>
      </c>
      <c r="C125" s="31" t="s">
        <v>224</v>
      </c>
      <c r="D125" s="32">
        <v>7471700</v>
      </c>
      <c r="E125" s="32">
        <v>4491798.32</v>
      </c>
      <c r="F125" s="32">
        <f t="shared" si="2"/>
        <v>2979901.6799999997</v>
      </c>
    </row>
    <row r="126" spans="1:6" ht="36">
      <c r="A126" s="37" t="s">
        <v>190</v>
      </c>
      <c r="B126" s="31" t="s">
        <v>187</v>
      </c>
      <c r="C126" s="31" t="s">
        <v>225</v>
      </c>
      <c r="D126" s="32">
        <v>55100</v>
      </c>
      <c r="E126" s="32">
        <v>30449.8</v>
      </c>
      <c r="F126" s="32">
        <f t="shared" si="2"/>
        <v>24650.2</v>
      </c>
    </row>
    <row r="127" spans="1:6" ht="36">
      <c r="A127" s="37" t="s">
        <v>192</v>
      </c>
      <c r="B127" s="31" t="s">
        <v>187</v>
      </c>
      <c r="C127" s="31" t="s">
        <v>226</v>
      </c>
      <c r="D127" s="32">
        <v>2161700</v>
      </c>
      <c r="E127" s="32">
        <v>1235062.35</v>
      </c>
      <c r="F127" s="32">
        <f t="shared" si="2"/>
        <v>926637.6499999999</v>
      </c>
    </row>
    <row r="128" spans="1:6" ht="24">
      <c r="A128" s="37" t="s">
        <v>197</v>
      </c>
      <c r="B128" s="31" t="s">
        <v>187</v>
      </c>
      <c r="C128" s="31" t="s">
        <v>227</v>
      </c>
      <c r="D128" s="32">
        <v>517400</v>
      </c>
      <c r="E128" s="32">
        <v>313087.42</v>
      </c>
      <c r="F128" s="32">
        <f t="shared" si="2"/>
        <v>204312.58000000002</v>
      </c>
    </row>
    <row r="129" spans="1:6" ht="24">
      <c r="A129" s="37" t="s">
        <v>199</v>
      </c>
      <c r="B129" s="31" t="s">
        <v>187</v>
      </c>
      <c r="C129" s="31" t="s">
        <v>228</v>
      </c>
      <c r="D129" s="32">
        <v>4483500</v>
      </c>
      <c r="E129" s="32">
        <v>1902658.54</v>
      </c>
      <c r="F129" s="32">
        <f t="shared" si="2"/>
        <v>2580841.46</v>
      </c>
    </row>
    <row r="130" spans="1:6" ht="72">
      <c r="A130" s="37" t="s">
        <v>229</v>
      </c>
      <c r="B130" s="31" t="s">
        <v>187</v>
      </c>
      <c r="C130" s="31" t="s">
        <v>230</v>
      </c>
      <c r="D130" s="32">
        <v>26000</v>
      </c>
      <c r="E130" s="32">
        <v>25329</v>
      </c>
      <c r="F130" s="32">
        <f t="shared" si="2"/>
        <v>671</v>
      </c>
    </row>
    <row r="131" spans="1:6" ht="15">
      <c r="A131" s="37" t="s">
        <v>205</v>
      </c>
      <c r="B131" s="31" t="s">
        <v>187</v>
      </c>
      <c r="C131" s="31" t="s">
        <v>231</v>
      </c>
      <c r="D131" s="32">
        <v>9000</v>
      </c>
      <c r="E131" s="32">
        <v>1716</v>
      </c>
      <c r="F131" s="32">
        <f t="shared" si="2"/>
        <v>7284</v>
      </c>
    </row>
    <row r="132" spans="1:6" ht="15">
      <c r="A132" s="37" t="s">
        <v>207</v>
      </c>
      <c r="B132" s="31" t="s">
        <v>187</v>
      </c>
      <c r="C132" s="31" t="s">
        <v>232</v>
      </c>
      <c r="D132" s="32">
        <v>3500</v>
      </c>
      <c r="E132" s="32">
        <v>372.79</v>
      </c>
      <c r="F132" s="32">
        <f t="shared" si="2"/>
        <v>3127.21</v>
      </c>
    </row>
    <row r="133" spans="1:6" ht="15">
      <c r="A133" s="37" t="s">
        <v>218</v>
      </c>
      <c r="B133" s="31" t="s">
        <v>187</v>
      </c>
      <c r="C133" s="31" t="s">
        <v>233</v>
      </c>
      <c r="D133" s="32">
        <v>7151000</v>
      </c>
      <c r="E133" s="32">
        <v>5037424.42</v>
      </c>
      <c r="F133" s="32">
        <f t="shared" si="2"/>
        <v>2113575.58</v>
      </c>
    </row>
    <row r="134" spans="1:6" ht="24">
      <c r="A134" s="37" t="s">
        <v>220</v>
      </c>
      <c r="B134" s="31" t="s">
        <v>187</v>
      </c>
      <c r="C134" s="31" t="s">
        <v>234</v>
      </c>
      <c r="D134" s="32">
        <v>140800</v>
      </c>
      <c r="E134" s="32">
        <v>7785</v>
      </c>
      <c r="F134" s="32">
        <f t="shared" si="2"/>
        <v>133015</v>
      </c>
    </row>
    <row r="135" spans="1:6" ht="36">
      <c r="A135" s="37" t="s">
        <v>222</v>
      </c>
      <c r="B135" s="31" t="s">
        <v>187</v>
      </c>
      <c r="C135" s="31" t="s">
        <v>235</v>
      </c>
      <c r="D135" s="32">
        <v>2160000</v>
      </c>
      <c r="E135" s="32">
        <v>1562082.54</v>
      </c>
      <c r="F135" s="32">
        <f t="shared" si="2"/>
        <v>597917.46</v>
      </c>
    </row>
    <row r="136" spans="1:6" ht="24">
      <c r="A136" s="37" t="s">
        <v>197</v>
      </c>
      <c r="B136" s="31" t="s">
        <v>187</v>
      </c>
      <c r="C136" s="31" t="s">
        <v>236</v>
      </c>
      <c r="D136" s="32">
        <v>609439</v>
      </c>
      <c r="E136" s="32">
        <v>300923.37</v>
      </c>
      <c r="F136" s="32">
        <f t="shared" si="2"/>
        <v>308515.63</v>
      </c>
    </row>
    <row r="137" spans="1:6" ht="24">
      <c r="A137" s="37" t="s">
        <v>199</v>
      </c>
      <c r="B137" s="31" t="s">
        <v>187</v>
      </c>
      <c r="C137" s="31" t="s">
        <v>237</v>
      </c>
      <c r="D137" s="32">
        <v>1722478.73</v>
      </c>
      <c r="E137" s="32">
        <v>1118126.04</v>
      </c>
      <c r="F137" s="32">
        <f t="shared" si="2"/>
        <v>604352.69</v>
      </c>
    </row>
    <row r="138" spans="1:6" ht="24">
      <c r="A138" s="37" t="s">
        <v>201</v>
      </c>
      <c r="B138" s="31" t="s">
        <v>187</v>
      </c>
      <c r="C138" s="31" t="s">
        <v>238</v>
      </c>
      <c r="D138" s="32">
        <v>121800</v>
      </c>
      <c r="E138" s="32">
        <v>0</v>
      </c>
      <c r="F138" s="32">
        <f t="shared" si="2"/>
        <v>121800</v>
      </c>
    </row>
    <row r="139" spans="1:6" ht="15">
      <c r="A139" s="37" t="s">
        <v>239</v>
      </c>
      <c r="B139" s="31" t="s">
        <v>187</v>
      </c>
      <c r="C139" s="31" t="s">
        <v>240</v>
      </c>
      <c r="D139" s="32">
        <v>688265.56</v>
      </c>
      <c r="E139" s="32">
        <v>400551.94</v>
      </c>
      <c r="F139" s="32">
        <f t="shared" si="2"/>
        <v>287713.62000000005</v>
      </c>
    </row>
    <row r="140" spans="1:6" ht="24">
      <c r="A140" s="37" t="s">
        <v>203</v>
      </c>
      <c r="B140" s="31" t="s">
        <v>187</v>
      </c>
      <c r="C140" s="31" t="s">
        <v>241</v>
      </c>
      <c r="D140" s="32">
        <v>2500</v>
      </c>
      <c r="E140" s="32">
        <v>742</v>
      </c>
      <c r="F140" s="32">
        <f t="shared" si="2"/>
        <v>1758</v>
      </c>
    </row>
    <row r="141" spans="1:6" ht="15">
      <c r="A141" s="37" t="s">
        <v>205</v>
      </c>
      <c r="B141" s="31" t="s">
        <v>187</v>
      </c>
      <c r="C141" s="31" t="s">
        <v>242</v>
      </c>
      <c r="D141" s="32">
        <v>12500</v>
      </c>
      <c r="E141" s="32">
        <v>6519</v>
      </c>
      <c r="F141" s="32">
        <f t="shared" si="2"/>
        <v>5981</v>
      </c>
    </row>
    <row r="142" spans="1:6" ht="15">
      <c r="A142" s="37" t="s">
        <v>207</v>
      </c>
      <c r="B142" s="31" t="s">
        <v>187</v>
      </c>
      <c r="C142" s="31" t="s">
        <v>243</v>
      </c>
      <c r="D142" s="32">
        <v>1500</v>
      </c>
      <c r="E142" s="32">
        <v>1118.02</v>
      </c>
      <c r="F142" s="32">
        <f t="shared" si="2"/>
        <v>381.98</v>
      </c>
    </row>
    <row r="143" spans="1:6" ht="48">
      <c r="A143" s="37" t="s">
        <v>244</v>
      </c>
      <c r="B143" s="31" t="s">
        <v>187</v>
      </c>
      <c r="C143" s="31" t="s">
        <v>245</v>
      </c>
      <c r="D143" s="32">
        <v>6383000</v>
      </c>
      <c r="E143" s="32">
        <v>4787000</v>
      </c>
      <c r="F143" s="32">
        <f t="shared" si="2"/>
        <v>1596000</v>
      </c>
    </row>
    <row r="144" spans="1:6" ht="24">
      <c r="A144" s="37" t="s">
        <v>246</v>
      </c>
      <c r="B144" s="31" t="s">
        <v>187</v>
      </c>
      <c r="C144" s="31" t="s">
        <v>247</v>
      </c>
      <c r="D144" s="32">
        <v>37289000</v>
      </c>
      <c r="E144" s="32">
        <v>28199796.03</v>
      </c>
      <c r="F144" s="32">
        <f t="shared" si="2"/>
        <v>9089203.969999999</v>
      </c>
    </row>
    <row r="145" spans="1:6" ht="48">
      <c r="A145" s="37" t="s">
        <v>248</v>
      </c>
      <c r="B145" s="31" t="s">
        <v>187</v>
      </c>
      <c r="C145" s="31" t="s">
        <v>249</v>
      </c>
      <c r="D145" s="32">
        <v>20536000</v>
      </c>
      <c r="E145" s="32">
        <v>15962511.31</v>
      </c>
      <c r="F145" s="32">
        <f t="shared" si="2"/>
        <v>4573488.6899999995</v>
      </c>
    </row>
    <row r="146" spans="1:6" ht="15">
      <c r="A146" s="37" t="s">
        <v>218</v>
      </c>
      <c r="B146" s="31" t="s">
        <v>187</v>
      </c>
      <c r="C146" s="31" t="s">
        <v>250</v>
      </c>
      <c r="D146" s="32">
        <v>48260740</v>
      </c>
      <c r="E146" s="32">
        <v>32998760.53</v>
      </c>
      <c r="F146" s="32">
        <f t="shared" si="2"/>
        <v>15261979.469999999</v>
      </c>
    </row>
    <row r="147" spans="1:6" ht="24">
      <c r="A147" s="37" t="s">
        <v>220</v>
      </c>
      <c r="B147" s="31" t="s">
        <v>187</v>
      </c>
      <c r="C147" s="31" t="s">
        <v>251</v>
      </c>
      <c r="D147" s="32">
        <v>378400</v>
      </c>
      <c r="E147" s="32">
        <v>166520.46</v>
      </c>
      <c r="F147" s="32">
        <f t="shared" si="2"/>
        <v>211879.54</v>
      </c>
    </row>
    <row r="148" spans="1:6" ht="36">
      <c r="A148" s="37" t="s">
        <v>222</v>
      </c>
      <c r="B148" s="31" t="s">
        <v>187</v>
      </c>
      <c r="C148" s="31" t="s">
        <v>252</v>
      </c>
      <c r="D148" s="32">
        <v>13638940</v>
      </c>
      <c r="E148" s="32">
        <v>9342043.15</v>
      </c>
      <c r="F148" s="32">
        <f t="shared" si="2"/>
        <v>4296896.85</v>
      </c>
    </row>
    <row r="149" spans="1:6" ht="24">
      <c r="A149" s="37" t="s">
        <v>188</v>
      </c>
      <c r="B149" s="31" t="s">
        <v>187</v>
      </c>
      <c r="C149" s="31" t="s">
        <v>253</v>
      </c>
      <c r="D149" s="32">
        <v>23463270</v>
      </c>
      <c r="E149" s="32">
        <v>16793761.78</v>
      </c>
      <c r="F149" s="32">
        <f t="shared" si="2"/>
        <v>6669508.219999999</v>
      </c>
    </row>
    <row r="150" spans="1:6" ht="36">
      <c r="A150" s="37" t="s">
        <v>190</v>
      </c>
      <c r="B150" s="31" t="s">
        <v>187</v>
      </c>
      <c r="C150" s="31" t="s">
        <v>254</v>
      </c>
      <c r="D150" s="32">
        <v>181000</v>
      </c>
      <c r="E150" s="32">
        <v>560</v>
      </c>
      <c r="F150" s="32">
        <f t="shared" si="2"/>
        <v>180440</v>
      </c>
    </row>
    <row r="151" spans="1:6" ht="36">
      <c r="A151" s="37" t="s">
        <v>192</v>
      </c>
      <c r="B151" s="31" t="s">
        <v>187</v>
      </c>
      <c r="C151" s="31" t="s">
        <v>255</v>
      </c>
      <c r="D151" s="32">
        <v>6679160</v>
      </c>
      <c r="E151" s="32">
        <v>4731044.02</v>
      </c>
      <c r="F151" s="32">
        <f t="shared" si="2"/>
        <v>1948115.9800000004</v>
      </c>
    </row>
    <row r="152" spans="1:6" ht="24">
      <c r="A152" s="37" t="s">
        <v>197</v>
      </c>
      <c r="B152" s="31" t="s">
        <v>187</v>
      </c>
      <c r="C152" s="31" t="s">
        <v>256</v>
      </c>
      <c r="D152" s="32">
        <v>3255998</v>
      </c>
      <c r="E152" s="32">
        <v>1859785.46</v>
      </c>
      <c r="F152" s="32">
        <f t="shared" si="2"/>
        <v>1396212.54</v>
      </c>
    </row>
    <row r="153" spans="1:6" ht="24">
      <c r="A153" s="37" t="s">
        <v>246</v>
      </c>
      <c r="B153" s="31" t="s">
        <v>187</v>
      </c>
      <c r="C153" s="31" t="s">
        <v>257</v>
      </c>
      <c r="D153" s="32">
        <v>380000</v>
      </c>
      <c r="E153" s="32">
        <v>380000</v>
      </c>
      <c r="F153" s="32">
        <f t="shared" si="2"/>
        <v>0</v>
      </c>
    </row>
    <row r="154" spans="1:6" ht="24">
      <c r="A154" s="37" t="s">
        <v>199</v>
      </c>
      <c r="B154" s="31" t="s">
        <v>187</v>
      </c>
      <c r="C154" s="31" t="s">
        <v>258</v>
      </c>
      <c r="D154" s="32">
        <v>20495305</v>
      </c>
      <c r="E154" s="32">
        <v>10741317.08</v>
      </c>
      <c r="F154" s="32">
        <f t="shared" si="2"/>
        <v>9753987.92</v>
      </c>
    </row>
    <row r="155" spans="1:6" ht="24">
      <c r="A155" s="37" t="s">
        <v>201</v>
      </c>
      <c r="B155" s="31" t="s">
        <v>187</v>
      </c>
      <c r="C155" s="31" t="s">
        <v>259</v>
      </c>
      <c r="D155" s="32">
        <v>207420</v>
      </c>
      <c r="E155" s="32">
        <v>158199.79</v>
      </c>
      <c r="F155" s="32">
        <f t="shared" si="2"/>
        <v>49220.20999999999</v>
      </c>
    </row>
    <row r="156" spans="1:6" ht="15">
      <c r="A156" s="37" t="s">
        <v>260</v>
      </c>
      <c r="B156" s="31" t="s">
        <v>187</v>
      </c>
      <c r="C156" s="31" t="s">
        <v>261</v>
      </c>
      <c r="D156" s="32">
        <v>435877</v>
      </c>
      <c r="E156" s="32">
        <v>48002.59</v>
      </c>
      <c r="F156" s="32">
        <f t="shared" si="2"/>
        <v>387874.41000000003</v>
      </c>
    </row>
    <row r="157" spans="1:6" ht="48">
      <c r="A157" s="37" t="s">
        <v>248</v>
      </c>
      <c r="B157" s="31" t="s">
        <v>187</v>
      </c>
      <c r="C157" s="31" t="s">
        <v>262</v>
      </c>
      <c r="D157" s="32">
        <v>357920</v>
      </c>
      <c r="E157" s="32">
        <v>0</v>
      </c>
      <c r="F157" s="32">
        <f t="shared" si="2"/>
        <v>357920</v>
      </c>
    </row>
    <row r="158" spans="1:6" ht="24">
      <c r="A158" s="37" t="s">
        <v>203</v>
      </c>
      <c r="B158" s="31" t="s">
        <v>187</v>
      </c>
      <c r="C158" s="31" t="s">
        <v>263</v>
      </c>
      <c r="D158" s="32">
        <v>130700</v>
      </c>
      <c r="E158" s="32">
        <v>95616</v>
      </c>
      <c r="F158" s="32">
        <f t="shared" si="2"/>
        <v>35084</v>
      </c>
    </row>
    <row r="159" spans="1:6" ht="15">
      <c r="A159" s="37" t="s">
        <v>205</v>
      </c>
      <c r="B159" s="31" t="s">
        <v>187</v>
      </c>
      <c r="C159" s="31" t="s">
        <v>264</v>
      </c>
      <c r="D159" s="32">
        <v>93700</v>
      </c>
      <c r="E159" s="32">
        <v>51060.93</v>
      </c>
      <c r="F159" s="32">
        <f t="shared" si="2"/>
        <v>42639.07</v>
      </c>
    </row>
    <row r="160" spans="1:6" ht="15">
      <c r="A160" s="37" t="s">
        <v>207</v>
      </c>
      <c r="B160" s="31" t="s">
        <v>187</v>
      </c>
      <c r="C160" s="31" t="s">
        <v>265</v>
      </c>
      <c r="D160" s="32">
        <v>194100</v>
      </c>
      <c r="E160" s="32">
        <v>115159.3</v>
      </c>
      <c r="F160" s="32">
        <f t="shared" si="2"/>
        <v>78940.7</v>
      </c>
    </row>
    <row r="161" spans="1:6" ht="24">
      <c r="A161" s="37" t="s">
        <v>246</v>
      </c>
      <c r="B161" s="31" t="s">
        <v>187</v>
      </c>
      <c r="C161" s="31" t="s">
        <v>266</v>
      </c>
      <c r="D161" s="32">
        <v>166182100</v>
      </c>
      <c r="E161" s="32">
        <v>41109073.14</v>
      </c>
      <c r="F161" s="32">
        <f t="shared" si="2"/>
        <v>125073026.86</v>
      </c>
    </row>
    <row r="162" spans="1:6" ht="36">
      <c r="A162" s="37" t="s">
        <v>267</v>
      </c>
      <c r="B162" s="31" t="s">
        <v>187</v>
      </c>
      <c r="C162" s="31" t="s">
        <v>268</v>
      </c>
      <c r="D162" s="32">
        <v>2125800</v>
      </c>
      <c r="E162" s="32">
        <v>0</v>
      </c>
      <c r="F162" s="32">
        <f t="shared" si="2"/>
        <v>2125800</v>
      </c>
    </row>
    <row r="163" spans="1:6" ht="48">
      <c r="A163" s="37" t="s">
        <v>248</v>
      </c>
      <c r="B163" s="31" t="s">
        <v>187</v>
      </c>
      <c r="C163" s="31" t="s">
        <v>269</v>
      </c>
      <c r="D163" s="32">
        <v>8548800</v>
      </c>
      <c r="E163" s="32">
        <v>241230.63</v>
      </c>
      <c r="F163" s="32">
        <f t="shared" si="2"/>
        <v>8307569.37</v>
      </c>
    </row>
    <row r="164" spans="1:6" ht="24">
      <c r="A164" s="37" t="s">
        <v>246</v>
      </c>
      <c r="B164" s="31" t="s">
        <v>187</v>
      </c>
      <c r="C164" s="31" t="s">
        <v>270</v>
      </c>
      <c r="D164" s="32">
        <v>25166100</v>
      </c>
      <c r="E164" s="32">
        <v>7400825.24</v>
      </c>
      <c r="F164" s="32">
        <f t="shared" si="2"/>
        <v>17765274.759999998</v>
      </c>
    </row>
    <row r="165" spans="1:6" ht="24">
      <c r="A165" s="37" t="s">
        <v>199</v>
      </c>
      <c r="B165" s="31" t="s">
        <v>187</v>
      </c>
      <c r="C165" s="31" t="s">
        <v>271</v>
      </c>
      <c r="D165" s="32">
        <v>1800000</v>
      </c>
      <c r="E165" s="32">
        <v>0</v>
      </c>
      <c r="F165" s="32">
        <f t="shared" si="2"/>
        <v>1800000</v>
      </c>
    </row>
    <row r="166" spans="1:6" ht="36">
      <c r="A166" s="37" t="s">
        <v>272</v>
      </c>
      <c r="B166" s="31" t="s">
        <v>187</v>
      </c>
      <c r="C166" s="31" t="s">
        <v>273</v>
      </c>
      <c r="D166" s="32">
        <v>5000000</v>
      </c>
      <c r="E166" s="32">
        <v>5000000</v>
      </c>
      <c r="F166" s="32">
        <f aca="true" t="shared" si="3" ref="F166:F229">D166-E166</f>
        <v>0</v>
      </c>
    </row>
    <row r="167" spans="1:6" ht="48">
      <c r="A167" s="37" t="s">
        <v>248</v>
      </c>
      <c r="B167" s="31" t="s">
        <v>187</v>
      </c>
      <c r="C167" s="31" t="s">
        <v>274</v>
      </c>
      <c r="D167" s="32">
        <v>675873693.97</v>
      </c>
      <c r="E167" s="32">
        <v>531427371.72</v>
      </c>
      <c r="F167" s="32">
        <f t="shared" si="3"/>
        <v>144446322.25</v>
      </c>
    </row>
    <row r="168" spans="1:6" ht="24">
      <c r="A168" s="37" t="s">
        <v>246</v>
      </c>
      <c r="B168" s="31" t="s">
        <v>187</v>
      </c>
      <c r="C168" s="31" t="s">
        <v>275</v>
      </c>
      <c r="D168" s="32">
        <v>6334500</v>
      </c>
      <c r="E168" s="32">
        <v>0</v>
      </c>
      <c r="F168" s="32">
        <f t="shared" si="3"/>
        <v>6334500</v>
      </c>
    </row>
    <row r="169" spans="1:6" ht="48">
      <c r="A169" s="37" t="s">
        <v>248</v>
      </c>
      <c r="B169" s="31" t="s">
        <v>187</v>
      </c>
      <c r="C169" s="31" t="s">
        <v>276</v>
      </c>
      <c r="D169" s="32">
        <v>168218693.62</v>
      </c>
      <c r="E169" s="32">
        <v>69823285.98</v>
      </c>
      <c r="F169" s="32">
        <f t="shared" si="3"/>
        <v>98395407.64</v>
      </c>
    </row>
    <row r="170" spans="1:6" ht="24">
      <c r="A170" s="37" t="s">
        <v>246</v>
      </c>
      <c r="B170" s="31" t="s">
        <v>187</v>
      </c>
      <c r="C170" s="31" t="s">
        <v>277</v>
      </c>
      <c r="D170" s="32">
        <v>3641306.38</v>
      </c>
      <c r="E170" s="32">
        <v>3641306.38</v>
      </c>
      <c r="F170" s="32">
        <f t="shared" si="3"/>
        <v>0</v>
      </c>
    </row>
    <row r="171" spans="1:6" ht="48">
      <c r="A171" s="37" t="s">
        <v>244</v>
      </c>
      <c r="B171" s="31" t="s">
        <v>187</v>
      </c>
      <c r="C171" s="31" t="s">
        <v>278</v>
      </c>
      <c r="D171" s="32">
        <v>387288000</v>
      </c>
      <c r="E171" s="32">
        <v>285374000</v>
      </c>
      <c r="F171" s="32">
        <f t="shared" si="3"/>
        <v>101914000</v>
      </c>
    </row>
    <row r="172" spans="1:6" ht="15">
      <c r="A172" s="37" t="s">
        <v>260</v>
      </c>
      <c r="B172" s="31" t="s">
        <v>187</v>
      </c>
      <c r="C172" s="31" t="s">
        <v>279</v>
      </c>
      <c r="D172" s="32">
        <v>2049000</v>
      </c>
      <c r="E172" s="32">
        <v>1004798.54</v>
      </c>
      <c r="F172" s="32">
        <f t="shared" si="3"/>
        <v>1044201.46</v>
      </c>
    </row>
    <row r="173" spans="1:6" ht="48">
      <c r="A173" s="37" t="s">
        <v>244</v>
      </c>
      <c r="B173" s="31" t="s">
        <v>187</v>
      </c>
      <c r="C173" s="31" t="s">
        <v>280</v>
      </c>
      <c r="D173" s="32">
        <v>400191000</v>
      </c>
      <c r="E173" s="32">
        <v>300143000</v>
      </c>
      <c r="F173" s="32">
        <f t="shared" si="3"/>
        <v>100048000</v>
      </c>
    </row>
    <row r="174" spans="1:6" ht="15">
      <c r="A174" s="37" t="s">
        <v>260</v>
      </c>
      <c r="B174" s="31" t="s">
        <v>187</v>
      </c>
      <c r="C174" s="31" t="s">
        <v>281</v>
      </c>
      <c r="D174" s="32">
        <v>2188000</v>
      </c>
      <c r="E174" s="32">
        <v>1472157.78</v>
      </c>
      <c r="F174" s="32">
        <f t="shared" si="3"/>
        <v>715842.22</v>
      </c>
    </row>
    <row r="175" spans="1:6" ht="48">
      <c r="A175" s="37" t="s">
        <v>244</v>
      </c>
      <c r="B175" s="31" t="s">
        <v>187</v>
      </c>
      <c r="C175" s="31" t="s">
        <v>282</v>
      </c>
      <c r="D175" s="32">
        <v>160549000</v>
      </c>
      <c r="E175" s="32">
        <v>120411000</v>
      </c>
      <c r="F175" s="32">
        <f t="shared" si="3"/>
        <v>40138000</v>
      </c>
    </row>
    <row r="176" spans="1:6" ht="15">
      <c r="A176" s="37" t="s">
        <v>260</v>
      </c>
      <c r="B176" s="31" t="s">
        <v>187</v>
      </c>
      <c r="C176" s="31" t="s">
        <v>283</v>
      </c>
      <c r="D176" s="32">
        <v>627500</v>
      </c>
      <c r="E176" s="32">
        <v>0</v>
      </c>
      <c r="F176" s="32">
        <f t="shared" si="3"/>
        <v>627500</v>
      </c>
    </row>
    <row r="177" spans="1:6" ht="24">
      <c r="A177" s="37" t="s">
        <v>199</v>
      </c>
      <c r="B177" s="31" t="s">
        <v>187</v>
      </c>
      <c r="C177" s="31" t="s">
        <v>284</v>
      </c>
      <c r="D177" s="32">
        <v>300</v>
      </c>
      <c r="E177" s="32">
        <v>210.97</v>
      </c>
      <c r="F177" s="32">
        <f t="shared" si="3"/>
        <v>89.03</v>
      </c>
    </row>
    <row r="178" spans="1:6" ht="15">
      <c r="A178" s="37" t="s">
        <v>285</v>
      </c>
      <c r="B178" s="31" t="s">
        <v>187</v>
      </c>
      <c r="C178" s="31" t="s">
        <v>286</v>
      </c>
      <c r="D178" s="32">
        <v>1406700</v>
      </c>
      <c r="E178" s="32">
        <v>1406466.6</v>
      </c>
      <c r="F178" s="32">
        <f t="shared" si="3"/>
        <v>233.39999999990687</v>
      </c>
    </row>
    <row r="179" spans="1:6" ht="48">
      <c r="A179" s="37" t="s">
        <v>244</v>
      </c>
      <c r="B179" s="31" t="s">
        <v>187</v>
      </c>
      <c r="C179" s="31" t="s">
        <v>287</v>
      </c>
      <c r="D179" s="32">
        <v>91910000</v>
      </c>
      <c r="E179" s="32">
        <v>71350100</v>
      </c>
      <c r="F179" s="32">
        <f t="shared" si="3"/>
        <v>20559900</v>
      </c>
    </row>
    <row r="180" spans="1:6" ht="15">
      <c r="A180" s="37" t="s">
        <v>260</v>
      </c>
      <c r="B180" s="31" t="s">
        <v>187</v>
      </c>
      <c r="C180" s="31" t="s">
        <v>288</v>
      </c>
      <c r="D180" s="32">
        <v>2847400</v>
      </c>
      <c r="E180" s="32">
        <v>716058.06</v>
      </c>
      <c r="F180" s="32">
        <f t="shared" si="3"/>
        <v>2131341.94</v>
      </c>
    </row>
    <row r="181" spans="1:6" ht="24">
      <c r="A181" s="37" t="s">
        <v>199</v>
      </c>
      <c r="B181" s="31" t="s">
        <v>187</v>
      </c>
      <c r="C181" s="31" t="s">
        <v>289</v>
      </c>
      <c r="D181" s="32">
        <v>650000</v>
      </c>
      <c r="E181" s="32">
        <v>446903.13</v>
      </c>
      <c r="F181" s="32">
        <f t="shared" si="3"/>
        <v>203096.87</v>
      </c>
    </row>
    <row r="182" spans="1:6" ht="15">
      <c r="A182" s="37" t="s">
        <v>285</v>
      </c>
      <c r="B182" s="31" t="s">
        <v>187</v>
      </c>
      <c r="C182" s="31" t="s">
        <v>290</v>
      </c>
      <c r="D182" s="32">
        <v>327000</v>
      </c>
      <c r="E182" s="32">
        <v>163500</v>
      </c>
      <c r="F182" s="32">
        <f t="shared" si="3"/>
        <v>163500</v>
      </c>
    </row>
    <row r="183" spans="1:6" ht="48">
      <c r="A183" s="37" t="s">
        <v>244</v>
      </c>
      <c r="B183" s="31" t="s">
        <v>187</v>
      </c>
      <c r="C183" s="31" t="s">
        <v>291</v>
      </c>
      <c r="D183" s="32">
        <v>5805000</v>
      </c>
      <c r="E183" s="32">
        <v>5586000</v>
      </c>
      <c r="F183" s="32">
        <f t="shared" si="3"/>
        <v>219000</v>
      </c>
    </row>
    <row r="184" spans="1:6" ht="15">
      <c r="A184" s="37" t="s">
        <v>260</v>
      </c>
      <c r="B184" s="31" t="s">
        <v>187</v>
      </c>
      <c r="C184" s="31" t="s">
        <v>292</v>
      </c>
      <c r="D184" s="32">
        <v>1209000</v>
      </c>
      <c r="E184" s="32">
        <v>1147752</v>
      </c>
      <c r="F184" s="32">
        <f t="shared" si="3"/>
        <v>61248</v>
      </c>
    </row>
    <row r="185" spans="1:6" ht="15">
      <c r="A185" s="37" t="s">
        <v>218</v>
      </c>
      <c r="B185" s="31" t="s">
        <v>187</v>
      </c>
      <c r="C185" s="31" t="s">
        <v>293</v>
      </c>
      <c r="D185" s="32">
        <v>21190600</v>
      </c>
      <c r="E185" s="32">
        <v>15562451.2</v>
      </c>
      <c r="F185" s="32">
        <f t="shared" si="3"/>
        <v>5628148.800000001</v>
      </c>
    </row>
    <row r="186" spans="1:6" ht="24">
      <c r="A186" s="37" t="s">
        <v>220</v>
      </c>
      <c r="B186" s="31" t="s">
        <v>187</v>
      </c>
      <c r="C186" s="31" t="s">
        <v>294</v>
      </c>
      <c r="D186" s="32">
        <v>235800</v>
      </c>
      <c r="E186" s="32">
        <v>3733.47</v>
      </c>
      <c r="F186" s="32">
        <f t="shared" si="3"/>
        <v>232066.53</v>
      </c>
    </row>
    <row r="187" spans="1:6" ht="36">
      <c r="A187" s="37" t="s">
        <v>222</v>
      </c>
      <c r="B187" s="31" t="s">
        <v>187</v>
      </c>
      <c r="C187" s="31" t="s">
        <v>295</v>
      </c>
      <c r="D187" s="32">
        <v>6399600</v>
      </c>
      <c r="E187" s="32">
        <v>4324179.02</v>
      </c>
      <c r="F187" s="32">
        <f t="shared" si="3"/>
        <v>2075420.9800000004</v>
      </c>
    </row>
    <row r="188" spans="1:6" ht="24">
      <c r="A188" s="37" t="s">
        <v>188</v>
      </c>
      <c r="B188" s="31" t="s">
        <v>187</v>
      </c>
      <c r="C188" s="31" t="s">
        <v>296</v>
      </c>
      <c r="D188" s="32">
        <v>22954100</v>
      </c>
      <c r="E188" s="32">
        <v>15742106.71</v>
      </c>
      <c r="F188" s="32">
        <f t="shared" si="3"/>
        <v>7211993.289999999</v>
      </c>
    </row>
    <row r="189" spans="1:6" ht="36">
      <c r="A189" s="37" t="s">
        <v>190</v>
      </c>
      <c r="B189" s="31" t="s">
        <v>187</v>
      </c>
      <c r="C189" s="31" t="s">
        <v>297</v>
      </c>
      <c r="D189" s="32">
        <v>539600</v>
      </c>
      <c r="E189" s="32">
        <v>281887.89</v>
      </c>
      <c r="F189" s="32">
        <f t="shared" si="3"/>
        <v>257712.11</v>
      </c>
    </row>
    <row r="190" spans="1:6" ht="36">
      <c r="A190" s="37" t="s">
        <v>192</v>
      </c>
      <c r="B190" s="31" t="s">
        <v>187</v>
      </c>
      <c r="C190" s="31" t="s">
        <v>298</v>
      </c>
      <c r="D190" s="32">
        <v>6932100</v>
      </c>
      <c r="E190" s="32">
        <v>4542078.72</v>
      </c>
      <c r="F190" s="32">
        <f t="shared" si="3"/>
        <v>2390021.2800000003</v>
      </c>
    </row>
    <row r="191" spans="1:6" ht="24">
      <c r="A191" s="37" t="s">
        <v>197</v>
      </c>
      <c r="B191" s="31" t="s">
        <v>187</v>
      </c>
      <c r="C191" s="31" t="s">
        <v>299</v>
      </c>
      <c r="D191" s="32">
        <v>2428900</v>
      </c>
      <c r="E191" s="32">
        <v>1229434.97</v>
      </c>
      <c r="F191" s="32">
        <f t="shared" si="3"/>
        <v>1199465.03</v>
      </c>
    </row>
    <row r="192" spans="1:6" ht="24">
      <c r="A192" s="37" t="s">
        <v>199</v>
      </c>
      <c r="B192" s="31" t="s">
        <v>187</v>
      </c>
      <c r="C192" s="31" t="s">
        <v>300</v>
      </c>
      <c r="D192" s="32">
        <v>8501400</v>
      </c>
      <c r="E192" s="32">
        <v>5297449.72</v>
      </c>
      <c r="F192" s="32">
        <f t="shared" si="3"/>
        <v>3203950.2800000003</v>
      </c>
    </row>
    <row r="193" spans="1:6" ht="15">
      <c r="A193" s="37" t="s">
        <v>260</v>
      </c>
      <c r="B193" s="31" t="s">
        <v>187</v>
      </c>
      <c r="C193" s="31" t="s">
        <v>301</v>
      </c>
      <c r="D193" s="32">
        <v>642100</v>
      </c>
      <c r="E193" s="32">
        <v>426413.64</v>
      </c>
      <c r="F193" s="32">
        <f t="shared" si="3"/>
        <v>215686.36</v>
      </c>
    </row>
    <row r="194" spans="1:6" ht="72">
      <c r="A194" s="37" t="s">
        <v>229</v>
      </c>
      <c r="B194" s="31" t="s">
        <v>187</v>
      </c>
      <c r="C194" s="31" t="s">
        <v>302</v>
      </c>
      <c r="D194" s="32">
        <v>900</v>
      </c>
      <c r="E194" s="32">
        <v>300</v>
      </c>
      <c r="F194" s="32">
        <f t="shared" si="3"/>
        <v>600</v>
      </c>
    </row>
    <row r="195" spans="1:6" ht="24">
      <c r="A195" s="37" t="s">
        <v>203</v>
      </c>
      <c r="B195" s="31" t="s">
        <v>187</v>
      </c>
      <c r="C195" s="31" t="s">
        <v>303</v>
      </c>
      <c r="D195" s="32">
        <v>1088700</v>
      </c>
      <c r="E195" s="32">
        <v>785372</v>
      </c>
      <c r="F195" s="32">
        <f t="shared" si="3"/>
        <v>303328</v>
      </c>
    </row>
    <row r="196" spans="1:6" ht="15">
      <c r="A196" s="37" t="s">
        <v>205</v>
      </c>
      <c r="B196" s="31" t="s">
        <v>187</v>
      </c>
      <c r="C196" s="31" t="s">
        <v>304</v>
      </c>
      <c r="D196" s="32">
        <v>31200</v>
      </c>
      <c r="E196" s="32">
        <v>16532.5</v>
      </c>
      <c r="F196" s="32">
        <f t="shared" si="3"/>
        <v>14667.5</v>
      </c>
    </row>
    <row r="197" spans="1:6" ht="15">
      <c r="A197" s="37" t="s">
        <v>207</v>
      </c>
      <c r="B197" s="31" t="s">
        <v>187</v>
      </c>
      <c r="C197" s="31" t="s">
        <v>305</v>
      </c>
      <c r="D197" s="32">
        <v>50200</v>
      </c>
      <c r="E197" s="32">
        <v>31244.57</v>
      </c>
      <c r="F197" s="32">
        <f t="shared" si="3"/>
        <v>18955.43</v>
      </c>
    </row>
    <row r="198" spans="1:6" ht="36">
      <c r="A198" s="37" t="s">
        <v>267</v>
      </c>
      <c r="B198" s="31" t="s">
        <v>187</v>
      </c>
      <c r="C198" s="31" t="s">
        <v>306</v>
      </c>
      <c r="D198" s="32">
        <v>4724300</v>
      </c>
      <c r="E198" s="32">
        <v>0</v>
      </c>
      <c r="F198" s="32">
        <f t="shared" si="3"/>
        <v>4724300</v>
      </c>
    </row>
    <row r="199" spans="1:6" ht="48">
      <c r="A199" s="37" t="s">
        <v>244</v>
      </c>
      <c r="B199" s="31" t="s">
        <v>187</v>
      </c>
      <c r="C199" s="31" t="s">
        <v>307</v>
      </c>
      <c r="D199" s="32">
        <v>90820000</v>
      </c>
      <c r="E199" s="32">
        <v>67100000</v>
      </c>
      <c r="F199" s="32">
        <f t="shared" si="3"/>
        <v>23720000</v>
      </c>
    </row>
    <row r="200" spans="1:6" ht="15">
      <c r="A200" s="37" t="s">
        <v>260</v>
      </c>
      <c r="B200" s="31" t="s">
        <v>187</v>
      </c>
      <c r="C200" s="31" t="s">
        <v>308</v>
      </c>
      <c r="D200" s="32">
        <v>4558942</v>
      </c>
      <c r="E200" s="32">
        <v>1869412</v>
      </c>
      <c r="F200" s="32">
        <f t="shared" si="3"/>
        <v>2689530</v>
      </c>
    </row>
    <row r="201" spans="1:6" ht="48">
      <c r="A201" s="37" t="s">
        <v>248</v>
      </c>
      <c r="B201" s="31" t="s">
        <v>187</v>
      </c>
      <c r="C201" s="31" t="s">
        <v>309</v>
      </c>
      <c r="D201" s="32">
        <v>4105300</v>
      </c>
      <c r="E201" s="32">
        <v>1896191.51</v>
      </c>
      <c r="F201" s="32">
        <f t="shared" si="3"/>
        <v>2209108.49</v>
      </c>
    </row>
    <row r="202" spans="1:6" ht="24">
      <c r="A202" s="37" t="s">
        <v>188</v>
      </c>
      <c r="B202" s="31" t="s">
        <v>187</v>
      </c>
      <c r="C202" s="31" t="s">
        <v>310</v>
      </c>
      <c r="D202" s="32">
        <v>12842200</v>
      </c>
      <c r="E202" s="32">
        <v>9246732.34</v>
      </c>
      <c r="F202" s="32">
        <f t="shared" si="3"/>
        <v>3595467.66</v>
      </c>
    </row>
    <row r="203" spans="1:6" ht="36">
      <c r="A203" s="37" t="s">
        <v>190</v>
      </c>
      <c r="B203" s="31" t="s">
        <v>187</v>
      </c>
      <c r="C203" s="31" t="s">
        <v>311</v>
      </c>
      <c r="D203" s="32">
        <v>392600</v>
      </c>
      <c r="E203" s="32">
        <v>256517.78</v>
      </c>
      <c r="F203" s="32">
        <f t="shared" si="3"/>
        <v>136082.22</v>
      </c>
    </row>
    <row r="204" spans="1:6" ht="36">
      <c r="A204" s="37" t="s">
        <v>192</v>
      </c>
      <c r="B204" s="31" t="s">
        <v>187</v>
      </c>
      <c r="C204" s="31" t="s">
        <v>312</v>
      </c>
      <c r="D204" s="32">
        <v>3700200</v>
      </c>
      <c r="E204" s="32">
        <v>2681402.47</v>
      </c>
      <c r="F204" s="32">
        <f t="shared" si="3"/>
        <v>1018797.5299999998</v>
      </c>
    </row>
    <row r="205" spans="1:6" ht="24">
      <c r="A205" s="37" t="s">
        <v>197</v>
      </c>
      <c r="B205" s="31" t="s">
        <v>187</v>
      </c>
      <c r="C205" s="31" t="s">
        <v>313</v>
      </c>
      <c r="D205" s="32">
        <v>413200</v>
      </c>
      <c r="E205" s="32">
        <v>291896.88</v>
      </c>
      <c r="F205" s="32">
        <f t="shared" si="3"/>
        <v>121303.12</v>
      </c>
    </row>
    <row r="206" spans="1:6" ht="24">
      <c r="A206" s="37" t="s">
        <v>199</v>
      </c>
      <c r="B206" s="31" t="s">
        <v>187</v>
      </c>
      <c r="C206" s="31" t="s">
        <v>314</v>
      </c>
      <c r="D206" s="32">
        <v>2419700</v>
      </c>
      <c r="E206" s="32">
        <v>1507258.26</v>
      </c>
      <c r="F206" s="32">
        <f t="shared" si="3"/>
        <v>912441.74</v>
      </c>
    </row>
    <row r="207" spans="1:6" ht="24">
      <c r="A207" s="37" t="s">
        <v>315</v>
      </c>
      <c r="B207" s="31" t="s">
        <v>187</v>
      </c>
      <c r="C207" s="31" t="s">
        <v>316</v>
      </c>
      <c r="D207" s="32">
        <v>217500</v>
      </c>
      <c r="E207" s="32">
        <v>16500</v>
      </c>
      <c r="F207" s="32">
        <f t="shared" si="3"/>
        <v>201000</v>
      </c>
    </row>
    <row r="208" spans="1:6" ht="24">
      <c r="A208" s="37" t="s">
        <v>203</v>
      </c>
      <c r="B208" s="31" t="s">
        <v>187</v>
      </c>
      <c r="C208" s="31" t="s">
        <v>317</v>
      </c>
      <c r="D208" s="32">
        <v>3500</v>
      </c>
      <c r="E208" s="32">
        <v>1629</v>
      </c>
      <c r="F208" s="32">
        <f t="shared" si="3"/>
        <v>1871</v>
      </c>
    </row>
    <row r="209" spans="1:6" ht="15">
      <c r="A209" s="37" t="s">
        <v>205</v>
      </c>
      <c r="B209" s="31" t="s">
        <v>187</v>
      </c>
      <c r="C209" s="31" t="s">
        <v>318</v>
      </c>
      <c r="D209" s="32">
        <v>6800</v>
      </c>
      <c r="E209" s="32">
        <v>3588</v>
      </c>
      <c r="F209" s="32">
        <f t="shared" si="3"/>
        <v>3212</v>
      </c>
    </row>
    <row r="210" spans="1:6" ht="15">
      <c r="A210" s="37" t="s">
        <v>207</v>
      </c>
      <c r="B210" s="31" t="s">
        <v>187</v>
      </c>
      <c r="C210" s="31" t="s">
        <v>319</v>
      </c>
      <c r="D210" s="32">
        <v>34800</v>
      </c>
      <c r="E210" s="32">
        <v>27022.52</v>
      </c>
      <c r="F210" s="32">
        <f t="shared" si="3"/>
        <v>7777.48</v>
      </c>
    </row>
    <row r="211" spans="1:6" ht="24">
      <c r="A211" s="37" t="s">
        <v>188</v>
      </c>
      <c r="B211" s="31" t="s">
        <v>187</v>
      </c>
      <c r="C211" s="31" t="s">
        <v>320</v>
      </c>
      <c r="D211" s="32">
        <v>11551600</v>
      </c>
      <c r="E211" s="32">
        <v>7795801.16</v>
      </c>
      <c r="F211" s="32">
        <f t="shared" si="3"/>
        <v>3755798.84</v>
      </c>
    </row>
    <row r="212" spans="1:6" ht="36">
      <c r="A212" s="37" t="s">
        <v>190</v>
      </c>
      <c r="B212" s="31" t="s">
        <v>187</v>
      </c>
      <c r="C212" s="31" t="s">
        <v>321</v>
      </c>
      <c r="D212" s="32">
        <v>275400</v>
      </c>
      <c r="E212" s="32">
        <v>60960</v>
      </c>
      <c r="F212" s="32">
        <f t="shared" si="3"/>
        <v>214440</v>
      </c>
    </row>
    <row r="213" spans="1:6" ht="36">
      <c r="A213" s="37" t="s">
        <v>192</v>
      </c>
      <c r="B213" s="31" t="s">
        <v>187</v>
      </c>
      <c r="C213" s="31" t="s">
        <v>322</v>
      </c>
      <c r="D213" s="32">
        <v>3488600</v>
      </c>
      <c r="E213" s="32">
        <v>2246730.91</v>
      </c>
      <c r="F213" s="32">
        <f t="shared" si="3"/>
        <v>1241869.0899999999</v>
      </c>
    </row>
    <row r="214" spans="1:6" ht="24">
      <c r="A214" s="37" t="s">
        <v>197</v>
      </c>
      <c r="B214" s="31" t="s">
        <v>187</v>
      </c>
      <c r="C214" s="31" t="s">
        <v>323</v>
      </c>
      <c r="D214" s="32">
        <v>281900</v>
      </c>
      <c r="E214" s="32">
        <v>156883.41</v>
      </c>
      <c r="F214" s="32">
        <f t="shared" si="3"/>
        <v>125016.59</v>
      </c>
    </row>
    <row r="215" spans="1:6" ht="24">
      <c r="A215" s="37" t="s">
        <v>199</v>
      </c>
      <c r="B215" s="31" t="s">
        <v>187</v>
      </c>
      <c r="C215" s="31" t="s">
        <v>324</v>
      </c>
      <c r="D215" s="32">
        <v>22851200</v>
      </c>
      <c r="E215" s="32">
        <v>12145121.68</v>
      </c>
      <c r="F215" s="32">
        <f t="shared" si="3"/>
        <v>10706078.32</v>
      </c>
    </row>
    <row r="216" spans="1:6" ht="48">
      <c r="A216" s="37" t="s">
        <v>244</v>
      </c>
      <c r="B216" s="31" t="s">
        <v>187</v>
      </c>
      <c r="C216" s="31" t="s">
        <v>325</v>
      </c>
      <c r="D216" s="32">
        <v>26414000</v>
      </c>
      <c r="E216" s="32">
        <v>19810500</v>
      </c>
      <c r="F216" s="32">
        <f t="shared" si="3"/>
        <v>6603500</v>
      </c>
    </row>
    <row r="217" spans="1:6" ht="15">
      <c r="A217" s="37" t="s">
        <v>260</v>
      </c>
      <c r="B217" s="31" t="s">
        <v>187</v>
      </c>
      <c r="C217" s="31" t="s">
        <v>326</v>
      </c>
      <c r="D217" s="32">
        <v>638625</v>
      </c>
      <c r="E217" s="32">
        <v>638625</v>
      </c>
      <c r="F217" s="32">
        <f t="shared" si="3"/>
        <v>0</v>
      </c>
    </row>
    <row r="218" spans="1:6" ht="24">
      <c r="A218" s="37" t="s">
        <v>203</v>
      </c>
      <c r="B218" s="31" t="s">
        <v>187</v>
      </c>
      <c r="C218" s="31" t="s">
        <v>327</v>
      </c>
      <c r="D218" s="32">
        <v>19700</v>
      </c>
      <c r="E218" s="32">
        <v>10686</v>
      </c>
      <c r="F218" s="32">
        <f t="shared" si="3"/>
        <v>9014</v>
      </c>
    </row>
    <row r="219" spans="1:6" ht="15">
      <c r="A219" s="37" t="s">
        <v>205</v>
      </c>
      <c r="B219" s="31" t="s">
        <v>187</v>
      </c>
      <c r="C219" s="31" t="s">
        <v>328</v>
      </c>
      <c r="D219" s="32">
        <v>11800</v>
      </c>
      <c r="E219" s="32">
        <v>5039</v>
      </c>
      <c r="F219" s="32">
        <f t="shared" si="3"/>
        <v>6761</v>
      </c>
    </row>
    <row r="220" spans="1:6" ht="15">
      <c r="A220" s="37" t="s">
        <v>207</v>
      </c>
      <c r="B220" s="31" t="s">
        <v>187</v>
      </c>
      <c r="C220" s="31" t="s">
        <v>329</v>
      </c>
      <c r="D220" s="32">
        <v>600</v>
      </c>
      <c r="E220" s="32">
        <v>528.63</v>
      </c>
      <c r="F220" s="32">
        <f t="shared" si="3"/>
        <v>71.37</v>
      </c>
    </row>
    <row r="221" spans="1:6" ht="24">
      <c r="A221" s="37" t="s">
        <v>199</v>
      </c>
      <c r="B221" s="31" t="s">
        <v>187</v>
      </c>
      <c r="C221" s="31" t="s">
        <v>330</v>
      </c>
      <c r="D221" s="32">
        <v>184000</v>
      </c>
      <c r="E221" s="32">
        <v>53188.44</v>
      </c>
      <c r="F221" s="32">
        <f t="shared" si="3"/>
        <v>130811.56</v>
      </c>
    </row>
    <row r="222" spans="1:6" ht="15">
      <c r="A222" s="37" t="s">
        <v>331</v>
      </c>
      <c r="B222" s="31" t="s">
        <v>187</v>
      </c>
      <c r="C222" s="31" t="s">
        <v>332</v>
      </c>
      <c r="D222" s="32">
        <v>18759200</v>
      </c>
      <c r="E222" s="32">
        <v>12485477</v>
      </c>
      <c r="F222" s="32">
        <f t="shared" si="3"/>
        <v>6273723</v>
      </c>
    </row>
    <row r="223" spans="1:6" ht="48">
      <c r="A223" s="37" t="s">
        <v>244</v>
      </c>
      <c r="B223" s="31" t="s">
        <v>187</v>
      </c>
      <c r="C223" s="31" t="s">
        <v>333</v>
      </c>
      <c r="D223" s="32">
        <v>35852000</v>
      </c>
      <c r="E223" s="32">
        <v>26172000</v>
      </c>
      <c r="F223" s="32">
        <f t="shared" si="3"/>
        <v>9680000</v>
      </c>
    </row>
    <row r="224" spans="1:6" ht="24">
      <c r="A224" s="37" t="s">
        <v>199</v>
      </c>
      <c r="B224" s="31" t="s">
        <v>187</v>
      </c>
      <c r="C224" s="31" t="s">
        <v>334</v>
      </c>
      <c r="D224" s="32">
        <v>1228497.5</v>
      </c>
      <c r="E224" s="32">
        <v>646417.37</v>
      </c>
      <c r="F224" s="32">
        <f t="shared" si="3"/>
        <v>582080.13</v>
      </c>
    </row>
    <row r="225" spans="1:6" ht="24">
      <c r="A225" s="37" t="s">
        <v>335</v>
      </c>
      <c r="B225" s="31" t="s">
        <v>187</v>
      </c>
      <c r="C225" s="31" t="s">
        <v>336</v>
      </c>
      <c r="D225" s="32">
        <v>86719400</v>
      </c>
      <c r="E225" s="32">
        <v>57632847.73</v>
      </c>
      <c r="F225" s="32">
        <f t="shared" si="3"/>
        <v>29086552.270000003</v>
      </c>
    </row>
    <row r="226" spans="1:6" ht="24">
      <c r="A226" s="37" t="s">
        <v>201</v>
      </c>
      <c r="B226" s="31" t="s">
        <v>187</v>
      </c>
      <c r="C226" s="31" t="s">
        <v>337</v>
      </c>
      <c r="D226" s="32">
        <v>17055382.5</v>
      </c>
      <c r="E226" s="32">
        <v>10397550.14</v>
      </c>
      <c r="F226" s="32">
        <f t="shared" si="3"/>
        <v>6657832.359999999</v>
      </c>
    </row>
    <row r="227" spans="1:6" ht="24">
      <c r="A227" s="37" t="s">
        <v>338</v>
      </c>
      <c r="B227" s="31" t="s">
        <v>187</v>
      </c>
      <c r="C227" s="31" t="s">
        <v>339</v>
      </c>
      <c r="D227" s="32">
        <v>191964800</v>
      </c>
      <c r="E227" s="32">
        <v>143973600</v>
      </c>
      <c r="F227" s="32">
        <f t="shared" si="3"/>
        <v>47991200</v>
      </c>
    </row>
    <row r="228" spans="1:6" ht="15">
      <c r="A228" s="37" t="s">
        <v>285</v>
      </c>
      <c r="B228" s="31" t="s">
        <v>187</v>
      </c>
      <c r="C228" s="31" t="s">
        <v>340</v>
      </c>
      <c r="D228" s="32">
        <v>335200</v>
      </c>
      <c r="E228" s="32">
        <v>137328.3</v>
      </c>
      <c r="F228" s="32">
        <f t="shared" si="3"/>
        <v>197871.7</v>
      </c>
    </row>
    <row r="229" spans="1:6" ht="24">
      <c r="A229" s="37" t="s">
        <v>341</v>
      </c>
      <c r="B229" s="31" t="s">
        <v>187</v>
      </c>
      <c r="C229" s="31" t="s">
        <v>342</v>
      </c>
      <c r="D229" s="32">
        <v>1110100</v>
      </c>
      <c r="E229" s="32">
        <v>605777.64</v>
      </c>
      <c r="F229" s="32">
        <f t="shared" si="3"/>
        <v>504322.36</v>
      </c>
    </row>
    <row r="230" spans="1:6" ht="15">
      <c r="A230" s="37" t="s">
        <v>260</v>
      </c>
      <c r="B230" s="31" t="s">
        <v>187</v>
      </c>
      <c r="C230" s="31" t="s">
        <v>343</v>
      </c>
      <c r="D230" s="32">
        <v>3112600</v>
      </c>
      <c r="E230" s="32">
        <v>1297204.51</v>
      </c>
      <c r="F230" s="32">
        <f aca="true" t="shared" si="4" ref="F230:F249">D230-E230</f>
        <v>1815395.49</v>
      </c>
    </row>
    <row r="231" spans="1:6" ht="24">
      <c r="A231" s="37" t="s">
        <v>199</v>
      </c>
      <c r="B231" s="31" t="s">
        <v>187</v>
      </c>
      <c r="C231" s="31" t="s">
        <v>344</v>
      </c>
      <c r="D231" s="32">
        <v>53220</v>
      </c>
      <c r="E231" s="32">
        <v>40898.86</v>
      </c>
      <c r="F231" s="32">
        <f t="shared" si="4"/>
        <v>12321.14</v>
      </c>
    </row>
    <row r="232" spans="1:6" ht="24">
      <c r="A232" s="37" t="s">
        <v>335</v>
      </c>
      <c r="B232" s="31" t="s">
        <v>187</v>
      </c>
      <c r="C232" s="31" t="s">
        <v>345</v>
      </c>
      <c r="D232" s="32">
        <v>29939400</v>
      </c>
      <c r="E232" s="32">
        <v>24669401.28</v>
      </c>
      <c r="F232" s="32">
        <f t="shared" si="4"/>
        <v>5269998.719999999</v>
      </c>
    </row>
    <row r="233" spans="1:6" ht="15">
      <c r="A233" s="37" t="s">
        <v>260</v>
      </c>
      <c r="B233" s="31" t="s">
        <v>187</v>
      </c>
      <c r="C233" s="31" t="s">
        <v>346</v>
      </c>
      <c r="D233" s="32">
        <v>9976780</v>
      </c>
      <c r="E233" s="32">
        <v>1006641</v>
      </c>
      <c r="F233" s="32">
        <f t="shared" si="4"/>
        <v>8970139</v>
      </c>
    </row>
    <row r="234" spans="1:6" ht="24">
      <c r="A234" s="37" t="s">
        <v>188</v>
      </c>
      <c r="B234" s="31" t="s">
        <v>187</v>
      </c>
      <c r="C234" s="31" t="s">
        <v>347</v>
      </c>
      <c r="D234" s="32">
        <v>20048900</v>
      </c>
      <c r="E234" s="32">
        <v>14505642.87</v>
      </c>
      <c r="F234" s="32">
        <f t="shared" si="4"/>
        <v>5543257.130000001</v>
      </c>
    </row>
    <row r="235" spans="1:6" ht="36">
      <c r="A235" s="37" t="s">
        <v>190</v>
      </c>
      <c r="B235" s="31" t="s">
        <v>187</v>
      </c>
      <c r="C235" s="31" t="s">
        <v>348</v>
      </c>
      <c r="D235" s="32">
        <v>284400</v>
      </c>
      <c r="E235" s="32">
        <v>222922.18</v>
      </c>
      <c r="F235" s="32">
        <f t="shared" si="4"/>
        <v>61477.82000000001</v>
      </c>
    </row>
    <row r="236" spans="1:6" ht="36">
      <c r="A236" s="37" t="s">
        <v>192</v>
      </c>
      <c r="B236" s="31" t="s">
        <v>187</v>
      </c>
      <c r="C236" s="31" t="s">
        <v>349</v>
      </c>
      <c r="D236" s="32">
        <v>5862900</v>
      </c>
      <c r="E236" s="32">
        <v>5055240.31</v>
      </c>
      <c r="F236" s="32">
        <f t="shared" si="4"/>
        <v>807659.6900000004</v>
      </c>
    </row>
    <row r="237" spans="1:6" ht="24">
      <c r="A237" s="37" t="s">
        <v>197</v>
      </c>
      <c r="B237" s="31" t="s">
        <v>187</v>
      </c>
      <c r="C237" s="31" t="s">
        <v>350</v>
      </c>
      <c r="D237" s="32">
        <v>1282400</v>
      </c>
      <c r="E237" s="32">
        <v>614227.95</v>
      </c>
      <c r="F237" s="32">
        <f t="shared" si="4"/>
        <v>668172.05</v>
      </c>
    </row>
    <row r="238" spans="1:6" ht="24">
      <c r="A238" s="37" t="s">
        <v>199</v>
      </c>
      <c r="B238" s="31" t="s">
        <v>187</v>
      </c>
      <c r="C238" s="31" t="s">
        <v>351</v>
      </c>
      <c r="D238" s="32">
        <v>6482500</v>
      </c>
      <c r="E238" s="32">
        <v>3719279.74</v>
      </c>
      <c r="F238" s="32">
        <f t="shared" si="4"/>
        <v>2763220.26</v>
      </c>
    </row>
    <row r="239" spans="1:6" ht="15">
      <c r="A239" s="37" t="s">
        <v>239</v>
      </c>
      <c r="B239" s="31" t="s">
        <v>187</v>
      </c>
      <c r="C239" s="31" t="s">
        <v>352</v>
      </c>
      <c r="D239" s="32">
        <v>462200</v>
      </c>
      <c r="E239" s="32">
        <v>331565.26</v>
      </c>
      <c r="F239" s="32">
        <f t="shared" si="4"/>
        <v>130634.73999999999</v>
      </c>
    </row>
    <row r="240" spans="1:6" ht="15">
      <c r="A240" s="37" t="s">
        <v>260</v>
      </c>
      <c r="B240" s="31" t="s">
        <v>187</v>
      </c>
      <c r="C240" s="31" t="s">
        <v>353</v>
      </c>
      <c r="D240" s="32">
        <v>699300</v>
      </c>
      <c r="E240" s="32">
        <v>571675.39</v>
      </c>
      <c r="F240" s="32">
        <f t="shared" si="4"/>
        <v>127624.60999999999</v>
      </c>
    </row>
    <row r="241" spans="1:6" ht="24">
      <c r="A241" s="37" t="s">
        <v>203</v>
      </c>
      <c r="B241" s="31" t="s">
        <v>187</v>
      </c>
      <c r="C241" s="31" t="s">
        <v>354</v>
      </c>
      <c r="D241" s="32">
        <v>15000</v>
      </c>
      <c r="E241" s="32">
        <v>3130</v>
      </c>
      <c r="F241" s="32">
        <f t="shared" si="4"/>
        <v>11870</v>
      </c>
    </row>
    <row r="242" spans="1:6" ht="15">
      <c r="A242" s="37" t="s">
        <v>205</v>
      </c>
      <c r="B242" s="31" t="s">
        <v>187</v>
      </c>
      <c r="C242" s="31" t="s">
        <v>355</v>
      </c>
      <c r="D242" s="32">
        <v>27000</v>
      </c>
      <c r="E242" s="32">
        <v>10136</v>
      </c>
      <c r="F242" s="32">
        <f t="shared" si="4"/>
        <v>16864</v>
      </c>
    </row>
    <row r="243" spans="1:6" ht="15">
      <c r="A243" s="37" t="s">
        <v>207</v>
      </c>
      <c r="B243" s="31" t="s">
        <v>187</v>
      </c>
      <c r="C243" s="31" t="s">
        <v>356</v>
      </c>
      <c r="D243" s="32">
        <v>11000</v>
      </c>
      <c r="E243" s="32">
        <v>3020.99</v>
      </c>
      <c r="F243" s="32">
        <f t="shared" si="4"/>
        <v>7979.01</v>
      </c>
    </row>
    <row r="244" spans="1:6" ht="24">
      <c r="A244" s="37" t="s">
        <v>246</v>
      </c>
      <c r="B244" s="31" t="s">
        <v>187</v>
      </c>
      <c r="C244" s="31" t="s">
        <v>357</v>
      </c>
      <c r="D244" s="32">
        <v>354100</v>
      </c>
      <c r="E244" s="32">
        <v>0</v>
      </c>
      <c r="F244" s="32">
        <f t="shared" si="4"/>
        <v>354100</v>
      </c>
    </row>
    <row r="245" spans="1:6" ht="48">
      <c r="A245" s="37" t="s">
        <v>244</v>
      </c>
      <c r="B245" s="31" t="s">
        <v>187</v>
      </c>
      <c r="C245" s="31" t="s">
        <v>358</v>
      </c>
      <c r="D245" s="32">
        <v>83769000</v>
      </c>
      <c r="E245" s="32">
        <v>62826600</v>
      </c>
      <c r="F245" s="32">
        <f t="shared" si="4"/>
        <v>20942400</v>
      </c>
    </row>
    <row r="246" spans="1:6" ht="24">
      <c r="A246" s="37" t="s">
        <v>199</v>
      </c>
      <c r="B246" s="31" t="s">
        <v>187</v>
      </c>
      <c r="C246" s="31" t="s">
        <v>359</v>
      </c>
      <c r="D246" s="32">
        <v>720000</v>
      </c>
      <c r="E246" s="32">
        <v>295932.39</v>
      </c>
      <c r="F246" s="32">
        <f t="shared" si="4"/>
        <v>424067.61</v>
      </c>
    </row>
    <row r="247" spans="1:6" ht="15">
      <c r="A247" s="37" t="s">
        <v>285</v>
      </c>
      <c r="B247" s="31" t="s">
        <v>187</v>
      </c>
      <c r="C247" s="31" t="s">
        <v>360</v>
      </c>
      <c r="D247" s="32">
        <v>480000</v>
      </c>
      <c r="E247" s="32">
        <v>360000</v>
      </c>
      <c r="F247" s="32">
        <f t="shared" si="4"/>
        <v>120000</v>
      </c>
    </row>
    <row r="248" spans="1:6" ht="48">
      <c r="A248" s="37" t="s">
        <v>244</v>
      </c>
      <c r="B248" s="31" t="s">
        <v>187</v>
      </c>
      <c r="C248" s="31" t="s">
        <v>361</v>
      </c>
      <c r="D248" s="32">
        <v>7176000</v>
      </c>
      <c r="E248" s="32">
        <v>5382000</v>
      </c>
      <c r="F248" s="32">
        <f t="shared" si="4"/>
        <v>1794000</v>
      </c>
    </row>
    <row r="249" spans="1:6" ht="15">
      <c r="A249" s="36" t="s">
        <v>362</v>
      </c>
      <c r="B249" s="28" t="s">
        <v>363</v>
      </c>
      <c r="C249" s="28" t="s">
        <v>29</v>
      </c>
      <c r="D249" s="29">
        <f>D101-'1. Доходы бюджета'!D111</f>
        <v>3445713954.26</v>
      </c>
      <c r="E249" s="29">
        <f>E101-'1. Доходы бюджета'!E111</f>
        <v>2355775896.17</v>
      </c>
      <c r="F249" s="29">
        <f t="shared" si="4"/>
        <v>1089938058.0900002</v>
      </c>
    </row>
    <row r="251" spans="1:6" ht="15">
      <c r="A251" s="51" t="s">
        <v>364</v>
      </c>
      <c r="B251" s="52"/>
      <c r="C251" s="52"/>
      <c r="D251" s="52"/>
      <c r="E251" s="52"/>
      <c r="F251" s="52"/>
    </row>
    <row r="252" spans="1:6" ht="15">
      <c r="A252" s="24"/>
      <c r="B252" s="24"/>
      <c r="C252" s="24"/>
      <c r="D252" s="24"/>
      <c r="E252" s="24"/>
      <c r="F252" s="34" t="s">
        <v>365</v>
      </c>
    </row>
    <row r="253" spans="1:6" ht="15">
      <c r="A253" s="56" t="s">
        <v>21</v>
      </c>
      <c r="B253" s="53" t="s">
        <v>22</v>
      </c>
      <c r="C253" s="53" t="s">
        <v>366</v>
      </c>
      <c r="D253" s="53" t="s">
        <v>24</v>
      </c>
      <c r="E253" s="53" t="s">
        <v>25</v>
      </c>
      <c r="F253" s="39" t="s">
        <v>26</v>
      </c>
    </row>
    <row r="254" spans="1:6" ht="15">
      <c r="A254" s="58"/>
      <c r="B254" s="55"/>
      <c r="C254" s="55"/>
      <c r="D254" s="55"/>
      <c r="E254" s="55"/>
      <c r="F254" s="40"/>
    </row>
    <row r="255" spans="1:6" ht="15.75" thickBot="1">
      <c r="A255" s="25">
        <v>1</v>
      </c>
      <c r="B255" s="26">
        <v>2</v>
      </c>
      <c r="C255" s="26">
        <v>3</v>
      </c>
      <c r="D255" s="26">
        <v>4</v>
      </c>
      <c r="E255" s="26">
        <v>5</v>
      </c>
      <c r="F255" s="26">
        <v>6</v>
      </c>
    </row>
    <row r="256" spans="1:6" ht="15">
      <c r="A256" s="27" t="s">
        <v>367</v>
      </c>
      <c r="B256" s="28" t="s">
        <v>368</v>
      </c>
      <c r="C256" s="28" t="s">
        <v>29</v>
      </c>
      <c r="D256" s="29">
        <v>-2580345.739999771</v>
      </c>
      <c r="E256" s="29">
        <v>-141368598.55999947</v>
      </c>
      <c r="F256" s="29">
        <v>138788252.8199997</v>
      </c>
    </row>
    <row r="257" spans="1:6" ht="36">
      <c r="A257" s="27" t="s">
        <v>384</v>
      </c>
      <c r="B257" s="28" t="s">
        <v>369</v>
      </c>
      <c r="C257" s="28" t="s">
        <v>29</v>
      </c>
      <c r="D257" s="29">
        <v>0</v>
      </c>
      <c r="E257" s="29">
        <v>0</v>
      </c>
      <c r="F257" s="29">
        <v>0</v>
      </c>
    </row>
    <row r="258" spans="1:6" ht="24">
      <c r="A258" s="27" t="s">
        <v>383</v>
      </c>
      <c r="B258" s="28" t="s">
        <v>370</v>
      </c>
      <c r="C258" s="28" t="s">
        <v>29</v>
      </c>
      <c r="D258" s="29">
        <v>0</v>
      </c>
      <c r="E258" s="29">
        <v>0</v>
      </c>
      <c r="F258" s="29">
        <v>0</v>
      </c>
    </row>
    <row r="259" spans="1:6" ht="15">
      <c r="A259" s="27" t="s">
        <v>371</v>
      </c>
      <c r="B259" s="28" t="s">
        <v>372</v>
      </c>
      <c r="C259" s="35"/>
      <c r="D259" s="29">
        <v>-2580345.739999771</v>
      </c>
      <c r="E259" s="29">
        <v>-141368598.55999947</v>
      </c>
      <c r="F259" s="29">
        <v>138788252.8199997</v>
      </c>
    </row>
    <row r="260" spans="1:6" ht="15">
      <c r="A260" s="27" t="s">
        <v>373</v>
      </c>
      <c r="B260" s="28" t="s">
        <v>374</v>
      </c>
      <c r="C260" s="35"/>
      <c r="D260" s="29">
        <v>-3448295300</v>
      </c>
      <c r="E260" s="29">
        <v>-2497144588.7299995</v>
      </c>
      <c r="F260" s="29">
        <v>-951150711.2700005</v>
      </c>
    </row>
    <row r="261" spans="1:6" ht="15">
      <c r="A261" s="30" t="s">
        <v>375</v>
      </c>
      <c r="B261" s="31" t="s">
        <v>374</v>
      </c>
      <c r="C261" s="31" t="s">
        <v>376</v>
      </c>
      <c r="D261" s="32">
        <v>-3448295300</v>
      </c>
      <c r="E261" s="32">
        <v>-2497144588.7299995</v>
      </c>
      <c r="F261" s="32">
        <v>-951150711.2700005</v>
      </c>
    </row>
    <row r="262" spans="1:6" ht="15">
      <c r="A262" s="27" t="s">
        <v>377</v>
      </c>
      <c r="B262" s="28" t="s">
        <v>378</v>
      </c>
      <c r="C262" s="35"/>
      <c r="D262" s="29">
        <v>3445714954.26</v>
      </c>
      <c r="E262" s="29">
        <v>2355775990.17</v>
      </c>
      <c r="F262" s="29">
        <v>1089938964.0900002</v>
      </c>
    </row>
    <row r="263" spans="1:6" ht="15">
      <c r="A263" s="30" t="s">
        <v>379</v>
      </c>
      <c r="B263" s="31" t="s">
        <v>378</v>
      </c>
      <c r="C263" s="31" t="s">
        <v>380</v>
      </c>
      <c r="D263" s="32">
        <v>3445714954.26</v>
      </c>
      <c r="E263" s="32">
        <v>2355775990.17</v>
      </c>
      <c r="F263" s="32">
        <v>1089938964.0900002</v>
      </c>
    </row>
    <row r="264" spans="1:6" ht="15">
      <c r="A264" s="33"/>
      <c r="B264" s="33"/>
      <c r="C264" s="33"/>
      <c r="D264" s="33"/>
      <c r="E264" s="33"/>
      <c r="F264" s="33"/>
    </row>
    <row r="265" spans="1:6" ht="60.75" customHeight="1">
      <c r="A265" s="41" t="s">
        <v>386</v>
      </c>
      <c r="B265" s="42"/>
      <c r="C265" s="42"/>
      <c r="D265" s="42"/>
      <c r="E265" s="42"/>
      <c r="F265" s="42"/>
    </row>
  </sheetData>
  <sheetProtection/>
  <mergeCells count="26">
    <mergeCell ref="A265:F265"/>
    <mergeCell ref="F98:F99"/>
    <mergeCell ref="A251:F251"/>
    <mergeCell ref="A253:A254"/>
    <mergeCell ref="B253:B254"/>
    <mergeCell ref="C253:C254"/>
    <mergeCell ref="D253:D254"/>
    <mergeCell ref="E253:E254"/>
    <mergeCell ref="F253:F254"/>
    <mergeCell ref="D13:D14"/>
    <mergeCell ref="E13:E14"/>
    <mergeCell ref="A98:A99"/>
    <mergeCell ref="B98:B99"/>
    <mergeCell ref="C98:C99"/>
    <mergeCell ref="D98:D99"/>
    <mergeCell ref="E98:E99"/>
    <mergeCell ref="F13:F14"/>
    <mergeCell ref="A96:F96"/>
    <mergeCell ref="A2:D2"/>
    <mergeCell ref="A4:D4"/>
    <mergeCell ref="B6:D6"/>
    <mergeCell ref="B7:D7"/>
    <mergeCell ref="A11:F11"/>
    <mergeCell ref="A13:A14"/>
    <mergeCell ref="B13:B14"/>
    <mergeCell ref="C13:C14"/>
  </mergeCells>
  <printOptions/>
  <pageMargins left="0.7874015748031497" right="0.3937007874015748" top="0.3937007874015748" bottom="0.3937007874015748" header="0" footer="0.11811023622047245"/>
  <pageSetup errors="blank" fitToHeight="1000" fitToWidth="1" horizontalDpi="600" verticalDpi="600" orientation="portrait" paperSize="9" scale="59"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156"/>
  <sheetViews>
    <sheetView showGridLines="0" zoomScalePageLayoutView="0" workbookViewId="0" topLeftCell="A127">
      <selection activeCell="A1" sqref="A1:F154"/>
    </sheetView>
  </sheetViews>
  <sheetFormatPr defaultColWidth="9.140625" defaultRowHeight="15"/>
  <cols>
    <col min="1" max="1" width="50.7109375" style="38"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4.25" customHeight="1">
      <c r="A1" s="51" t="s">
        <v>184</v>
      </c>
      <c r="B1" s="52"/>
      <c r="C1" s="52"/>
      <c r="D1" s="52"/>
      <c r="E1" s="52"/>
      <c r="F1" s="52"/>
    </row>
    <row r="2" spans="1:6" ht="9" customHeight="1">
      <c r="A2" s="24"/>
      <c r="B2" s="24"/>
      <c r="C2" s="24"/>
      <c r="D2" s="24"/>
      <c r="E2" s="24"/>
      <c r="F2" s="34" t="s">
        <v>185</v>
      </c>
    </row>
    <row r="3" spans="1:6" ht="27" customHeight="1">
      <c r="A3" s="56" t="s">
        <v>21</v>
      </c>
      <c r="B3" s="53" t="s">
        <v>22</v>
      </c>
      <c r="C3" s="53" t="s">
        <v>186</v>
      </c>
      <c r="D3" s="53" t="s">
        <v>24</v>
      </c>
      <c r="E3" s="53" t="s">
        <v>25</v>
      </c>
      <c r="F3" s="39" t="s">
        <v>26</v>
      </c>
    </row>
    <row r="4" spans="1:6" ht="45" customHeight="1">
      <c r="A4" s="57"/>
      <c r="B4" s="55"/>
      <c r="C4" s="55"/>
      <c r="D4" s="55"/>
      <c r="E4" s="55"/>
      <c r="F4" s="40"/>
    </row>
    <row r="5" spans="1:6" ht="14.25" customHeight="1">
      <c r="A5" s="25">
        <v>1</v>
      </c>
      <c r="B5" s="26">
        <v>2</v>
      </c>
      <c r="C5" s="26">
        <v>3</v>
      </c>
      <c r="D5" s="26">
        <v>4</v>
      </c>
      <c r="E5" s="26">
        <v>5</v>
      </c>
      <c r="F5" s="26">
        <v>6</v>
      </c>
    </row>
    <row r="6" spans="1:6" ht="24">
      <c r="A6" s="36" t="s">
        <v>382</v>
      </c>
      <c r="B6" s="28" t="s">
        <v>187</v>
      </c>
      <c r="C6" s="28" t="s">
        <v>29</v>
      </c>
      <c r="D6" s="29">
        <f>SUM(D7:D153)</f>
        <v>3445714954.26</v>
      </c>
      <c r="E6" s="29">
        <f>SUM(E7:E153)</f>
        <v>2355775990.17</v>
      </c>
      <c r="F6" s="29">
        <f>D6-E6</f>
        <v>1089938964.0900002</v>
      </c>
    </row>
    <row r="7" spans="1:6" ht="15" customHeight="1">
      <c r="A7" s="37" t="s">
        <v>188</v>
      </c>
      <c r="B7" s="31" t="s">
        <v>187</v>
      </c>
      <c r="C7" s="31" t="s">
        <v>189</v>
      </c>
      <c r="D7" s="32">
        <v>3719436</v>
      </c>
      <c r="E7" s="32">
        <v>2738061.32</v>
      </c>
      <c r="F7" s="32">
        <f aca="true" t="shared" si="0" ref="F7:F70">D7-E7</f>
        <v>981374.6800000002</v>
      </c>
    </row>
    <row r="8" spans="1:6" ht="24" customHeight="1">
      <c r="A8" s="37" t="s">
        <v>190</v>
      </c>
      <c r="B8" s="31" t="s">
        <v>187</v>
      </c>
      <c r="C8" s="31" t="s">
        <v>191</v>
      </c>
      <c r="D8" s="32">
        <v>1886564</v>
      </c>
      <c r="E8" s="32">
        <v>438873.91</v>
      </c>
      <c r="F8" s="32">
        <f t="shared" si="0"/>
        <v>1447690.09</v>
      </c>
    </row>
    <row r="9" spans="1:6" ht="36" customHeight="1">
      <c r="A9" s="37" t="s">
        <v>192</v>
      </c>
      <c r="B9" s="31" t="s">
        <v>187</v>
      </c>
      <c r="C9" s="31" t="s">
        <v>193</v>
      </c>
      <c r="D9" s="32">
        <v>843900</v>
      </c>
      <c r="E9" s="32">
        <v>607437.33</v>
      </c>
      <c r="F9" s="32">
        <f t="shared" si="0"/>
        <v>236462.67000000004</v>
      </c>
    </row>
    <row r="10" spans="1:6" ht="15" customHeight="1">
      <c r="A10" s="37" t="s">
        <v>188</v>
      </c>
      <c r="B10" s="31" t="s">
        <v>187</v>
      </c>
      <c r="C10" s="31" t="s">
        <v>194</v>
      </c>
      <c r="D10" s="32">
        <v>166638700</v>
      </c>
      <c r="E10" s="32">
        <v>114190146.18</v>
      </c>
      <c r="F10" s="32">
        <f t="shared" si="0"/>
        <v>52448553.81999999</v>
      </c>
    </row>
    <row r="11" spans="1:6" ht="24" customHeight="1">
      <c r="A11" s="37" t="s">
        <v>190</v>
      </c>
      <c r="B11" s="31" t="s">
        <v>187</v>
      </c>
      <c r="C11" s="31" t="s">
        <v>195</v>
      </c>
      <c r="D11" s="32">
        <v>3929200</v>
      </c>
      <c r="E11" s="32">
        <v>1085565.51</v>
      </c>
      <c r="F11" s="32">
        <f t="shared" si="0"/>
        <v>2843634.49</v>
      </c>
    </row>
    <row r="12" spans="1:6" ht="36" customHeight="1">
      <c r="A12" s="37" t="s">
        <v>192</v>
      </c>
      <c r="B12" s="31" t="s">
        <v>187</v>
      </c>
      <c r="C12" s="31" t="s">
        <v>196</v>
      </c>
      <c r="D12" s="32">
        <v>47908400</v>
      </c>
      <c r="E12" s="32">
        <v>32517438.31</v>
      </c>
      <c r="F12" s="32">
        <f t="shared" si="0"/>
        <v>15390961.690000001</v>
      </c>
    </row>
    <row r="13" spans="1:6" ht="24" customHeight="1">
      <c r="A13" s="37" t="s">
        <v>197</v>
      </c>
      <c r="B13" s="31" t="s">
        <v>187</v>
      </c>
      <c r="C13" s="31" t="s">
        <v>198</v>
      </c>
      <c r="D13" s="32">
        <v>7196000</v>
      </c>
      <c r="E13" s="32">
        <v>3450876.14</v>
      </c>
      <c r="F13" s="32">
        <f t="shared" si="0"/>
        <v>3745123.86</v>
      </c>
    </row>
    <row r="14" spans="1:6" ht="24" customHeight="1">
      <c r="A14" s="37" t="s">
        <v>199</v>
      </c>
      <c r="B14" s="31" t="s">
        <v>187</v>
      </c>
      <c r="C14" s="31" t="s">
        <v>200</v>
      </c>
      <c r="D14" s="32">
        <v>26080240</v>
      </c>
      <c r="E14" s="32">
        <v>14359424.54</v>
      </c>
      <c r="F14" s="32">
        <f t="shared" si="0"/>
        <v>11720815.46</v>
      </c>
    </row>
    <row r="15" spans="1:6" ht="24" customHeight="1">
      <c r="A15" s="37" t="s">
        <v>201</v>
      </c>
      <c r="B15" s="31" t="s">
        <v>187</v>
      </c>
      <c r="C15" s="31" t="s">
        <v>202</v>
      </c>
      <c r="D15" s="32">
        <v>610560</v>
      </c>
      <c r="E15" s="32">
        <v>610552.48</v>
      </c>
      <c r="F15" s="32">
        <f t="shared" si="0"/>
        <v>7.5200000000186265</v>
      </c>
    </row>
    <row r="16" spans="1:6" ht="15" customHeight="1">
      <c r="A16" s="37" t="s">
        <v>203</v>
      </c>
      <c r="B16" s="31" t="s">
        <v>187</v>
      </c>
      <c r="C16" s="31" t="s">
        <v>204</v>
      </c>
      <c r="D16" s="32">
        <v>1000</v>
      </c>
      <c r="E16" s="32">
        <v>94</v>
      </c>
      <c r="F16" s="32">
        <f t="shared" si="0"/>
        <v>906</v>
      </c>
    </row>
    <row r="17" spans="1:6" ht="15" customHeight="1">
      <c r="A17" s="37" t="s">
        <v>205</v>
      </c>
      <c r="B17" s="31" t="s">
        <v>187</v>
      </c>
      <c r="C17" s="31" t="s">
        <v>206</v>
      </c>
      <c r="D17" s="32">
        <v>206000</v>
      </c>
      <c r="E17" s="32">
        <v>127964</v>
      </c>
      <c r="F17" s="32">
        <f t="shared" si="0"/>
        <v>78036</v>
      </c>
    </row>
    <row r="18" spans="1:6" ht="15" customHeight="1">
      <c r="A18" s="37" t="s">
        <v>207</v>
      </c>
      <c r="B18" s="31" t="s">
        <v>187</v>
      </c>
      <c r="C18" s="31" t="s">
        <v>208</v>
      </c>
      <c r="D18" s="32">
        <v>14000</v>
      </c>
      <c r="E18" s="32">
        <v>8175</v>
      </c>
      <c r="F18" s="32">
        <f t="shared" si="0"/>
        <v>5825</v>
      </c>
    </row>
    <row r="19" spans="1:6" ht="15" customHeight="1">
      <c r="A19" s="37" t="s">
        <v>188</v>
      </c>
      <c r="B19" s="31" t="s">
        <v>187</v>
      </c>
      <c r="C19" s="31" t="s">
        <v>209</v>
      </c>
      <c r="D19" s="32">
        <v>43558000</v>
      </c>
      <c r="E19" s="32">
        <v>30946860.25</v>
      </c>
      <c r="F19" s="32">
        <f t="shared" si="0"/>
        <v>12611139.75</v>
      </c>
    </row>
    <row r="20" spans="1:6" ht="24" customHeight="1">
      <c r="A20" s="37" t="s">
        <v>190</v>
      </c>
      <c r="B20" s="31" t="s">
        <v>187</v>
      </c>
      <c r="C20" s="31" t="s">
        <v>210</v>
      </c>
      <c r="D20" s="32">
        <v>1112900</v>
      </c>
      <c r="E20" s="32">
        <v>452544.66</v>
      </c>
      <c r="F20" s="32">
        <f t="shared" si="0"/>
        <v>660355.3400000001</v>
      </c>
    </row>
    <row r="21" spans="1:6" ht="36" customHeight="1">
      <c r="A21" s="37" t="s">
        <v>192</v>
      </c>
      <c r="B21" s="31" t="s">
        <v>187</v>
      </c>
      <c r="C21" s="31" t="s">
        <v>211</v>
      </c>
      <c r="D21" s="32">
        <v>12399000</v>
      </c>
      <c r="E21" s="32">
        <v>8855789.25</v>
      </c>
      <c r="F21" s="32">
        <f t="shared" si="0"/>
        <v>3543210.75</v>
      </c>
    </row>
    <row r="22" spans="1:6" ht="24" customHeight="1">
      <c r="A22" s="37" t="s">
        <v>197</v>
      </c>
      <c r="B22" s="31" t="s">
        <v>187</v>
      </c>
      <c r="C22" s="31" t="s">
        <v>212</v>
      </c>
      <c r="D22" s="32">
        <v>2914160</v>
      </c>
      <c r="E22" s="32">
        <v>1906871.68</v>
      </c>
      <c r="F22" s="32">
        <f t="shared" si="0"/>
        <v>1007288.3200000001</v>
      </c>
    </row>
    <row r="23" spans="1:6" ht="24" customHeight="1">
      <c r="A23" s="37" t="s">
        <v>199</v>
      </c>
      <c r="B23" s="31" t="s">
        <v>187</v>
      </c>
      <c r="C23" s="31" t="s">
        <v>213</v>
      </c>
      <c r="D23" s="32">
        <v>894440</v>
      </c>
      <c r="E23" s="32">
        <v>296928.09</v>
      </c>
      <c r="F23" s="32">
        <f t="shared" si="0"/>
        <v>597511.9099999999</v>
      </c>
    </row>
    <row r="24" spans="1:6" ht="15" customHeight="1">
      <c r="A24" s="37" t="s">
        <v>203</v>
      </c>
      <c r="B24" s="31" t="s">
        <v>187</v>
      </c>
      <c r="C24" s="31" t="s">
        <v>214</v>
      </c>
      <c r="D24" s="32">
        <v>6000</v>
      </c>
      <c r="E24" s="32">
        <v>651</v>
      </c>
      <c r="F24" s="32">
        <f t="shared" si="0"/>
        <v>5349</v>
      </c>
    </row>
    <row r="25" spans="1:6" ht="15" customHeight="1">
      <c r="A25" s="37" t="s">
        <v>205</v>
      </c>
      <c r="B25" s="31" t="s">
        <v>187</v>
      </c>
      <c r="C25" s="31" t="s">
        <v>215</v>
      </c>
      <c r="D25" s="32">
        <v>46000</v>
      </c>
      <c r="E25" s="32">
        <v>6000</v>
      </c>
      <c r="F25" s="32">
        <f t="shared" si="0"/>
        <v>40000</v>
      </c>
    </row>
    <row r="26" spans="1:6" ht="15" customHeight="1">
      <c r="A26" s="37" t="s">
        <v>216</v>
      </c>
      <c r="B26" s="31" t="s">
        <v>187</v>
      </c>
      <c r="C26" s="31" t="s">
        <v>217</v>
      </c>
      <c r="D26" s="32">
        <v>6460000</v>
      </c>
      <c r="E26" s="32">
        <v>0</v>
      </c>
      <c r="F26" s="32">
        <f t="shared" si="0"/>
        <v>6460000</v>
      </c>
    </row>
    <row r="27" spans="1:6" ht="15" customHeight="1">
      <c r="A27" s="37" t="s">
        <v>218</v>
      </c>
      <c r="B27" s="31" t="s">
        <v>187</v>
      </c>
      <c r="C27" s="31" t="s">
        <v>219</v>
      </c>
      <c r="D27" s="32">
        <v>3740100</v>
      </c>
      <c r="E27" s="32">
        <v>2444745.18</v>
      </c>
      <c r="F27" s="32">
        <f t="shared" si="0"/>
        <v>1295354.8199999998</v>
      </c>
    </row>
    <row r="28" spans="1:6" ht="24" customHeight="1">
      <c r="A28" s="37" t="s">
        <v>220</v>
      </c>
      <c r="B28" s="31" t="s">
        <v>187</v>
      </c>
      <c r="C28" s="31" t="s">
        <v>221</v>
      </c>
      <c r="D28" s="32">
        <v>53100</v>
      </c>
      <c r="E28" s="32">
        <v>0</v>
      </c>
      <c r="F28" s="32">
        <f t="shared" si="0"/>
        <v>53100</v>
      </c>
    </row>
    <row r="29" spans="1:6" ht="36" customHeight="1">
      <c r="A29" s="37" t="s">
        <v>222</v>
      </c>
      <c r="B29" s="31" t="s">
        <v>187</v>
      </c>
      <c r="C29" s="31" t="s">
        <v>223</v>
      </c>
      <c r="D29" s="32">
        <v>1126700</v>
      </c>
      <c r="E29" s="32">
        <v>967149.88</v>
      </c>
      <c r="F29" s="32">
        <f t="shared" si="0"/>
        <v>159550.12</v>
      </c>
    </row>
    <row r="30" spans="1:6" ht="15" customHeight="1">
      <c r="A30" s="37" t="s">
        <v>188</v>
      </c>
      <c r="B30" s="31" t="s">
        <v>187</v>
      </c>
      <c r="C30" s="31" t="s">
        <v>224</v>
      </c>
      <c r="D30" s="32">
        <v>7471700</v>
      </c>
      <c r="E30" s="32">
        <v>4491798.32</v>
      </c>
      <c r="F30" s="32">
        <f t="shared" si="0"/>
        <v>2979901.6799999997</v>
      </c>
    </row>
    <row r="31" spans="1:6" ht="24" customHeight="1">
      <c r="A31" s="37" t="s">
        <v>190</v>
      </c>
      <c r="B31" s="31" t="s">
        <v>187</v>
      </c>
      <c r="C31" s="31" t="s">
        <v>225</v>
      </c>
      <c r="D31" s="32">
        <v>55100</v>
      </c>
      <c r="E31" s="32">
        <v>30449.8</v>
      </c>
      <c r="F31" s="32">
        <f t="shared" si="0"/>
        <v>24650.2</v>
      </c>
    </row>
    <row r="32" spans="1:6" ht="36" customHeight="1">
      <c r="A32" s="37" t="s">
        <v>192</v>
      </c>
      <c r="B32" s="31" t="s">
        <v>187</v>
      </c>
      <c r="C32" s="31" t="s">
        <v>226</v>
      </c>
      <c r="D32" s="32">
        <v>2161700</v>
      </c>
      <c r="E32" s="32">
        <v>1235062.35</v>
      </c>
      <c r="F32" s="32">
        <f t="shared" si="0"/>
        <v>926637.6499999999</v>
      </c>
    </row>
    <row r="33" spans="1:6" ht="24" customHeight="1">
      <c r="A33" s="37" t="s">
        <v>197</v>
      </c>
      <c r="B33" s="31" t="s">
        <v>187</v>
      </c>
      <c r="C33" s="31" t="s">
        <v>227</v>
      </c>
      <c r="D33" s="32">
        <v>517400</v>
      </c>
      <c r="E33" s="32">
        <v>313087.42</v>
      </c>
      <c r="F33" s="32">
        <f t="shared" si="0"/>
        <v>204312.58000000002</v>
      </c>
    </row>
    <row r="34" spans="1:6" ht="24" customHeight="1">
      <c r="A34" s="37" t="s">
        <v>199</v>
      </c>
      <c r="B34" s="31" t="s">
        <v>187</v>
      </c>
      <c r="C34" s="31" t="s">
        <v>228</v>
      </c>
      <c r="D34" s="32">
        <v>4483500</v>
      </c>
      <c r="E34" s="32">
        <v>1902658.54</v>
      </c>
      <c r="F34" s="32">
        <f t="shared" si="0"/>
        <v>2580841.46</v>
      </c>
    </row>
    <row r="35" spans="1:6" ht="72" customHeight="1">
      <c r="A35" s="37" t="s">
        <v>229</v>
      </c>
      <c r="B35" s="31" t="s">
        <v>187</v>
      </c>
      <c r="C35" s="31" t="s">
        <v>230</v>
      </c>
      <c r="D35" s="32">
        <v>26000</v>
      </c>
      <c r="E35" s="32">
        <v>25329</v>
      </c>
      <c r="F35" s="32">
        <f t="shared" si="0"/>
        <v>671</v>
      </c>
    </row>
    <row r="36" spans="1:6" ht="15" customHeight="1">
      <c r="A36" s="37" t="s">
        <v>205</v>
      </c>
      <c r="B36" s="31" t="s">
        <v>187</v>
      </c>
      <c r="C36" s="31" t="s">
        <v>231</v>
      </c>
      <c r="D36" s="32">
        <v>9000</v>
      </c>
      <c r="E36" s="32">
        <v>1716</v>
      </c>
      <c r="F36" s="32">
        <f t="shared" si="0"/>
        <v>7284</v>
      </c>
    </row>
    <row r="37" spans="1:6" ht="15" customHeight="1">
      <c r="A37" s="37" t="s">
        <v>207</v>
      </c>
      <c r="B37" s="31" t="s">
        <v>187</v>
      </c>
      <c r="C37" s="31" t="s">
        <v>232</v>
      </c>
      <c r="D37" s="32">
        <v>3500</v>
      </c>
      <c r="E37" s="32">
        <v>372.79</v>
      </c>
      <c r="F37" s="32">
        <f t="shared" si="0"/>
        <v>3127.21</v>
      </c>
    </row>
    <row r="38" spans="1:6" ht="15" customHeight="1">
      <c r="A38" s="37" t="s">
        <v>218</v>
      </c>
      <c r="B38" s="31" t="s">
        <v>187</v>
      </c>
      <c r="C38" s="31" t="s">
        <v>233</v>
      </c>
      <c r="D38" s="32">
        <v>7151000</v>
      </c>
      <c r="E38" s="32">
        <v>5037424.42</v>
      </c>
      <c r="F38" s="32">
        <f t="shared" si="0"/>
        <v>2113575.58</v>
      </c>
    </row>
    <row r="39" spans="1:6" ht="24" customHeight="1">
      <c r="A39" s="37" t="s">
        <v>220</v>
      </c>
      <c r="B39" s="31" t="s">
        <v>187</v>
      </c>
      <c r="C39" s="31" t="s">
        <v>234</v>
      </c>
      <c r="D39" s="32">
        <v>140800</v>
      </c>
      <c r="E39" s="32">
        <v>7785</v>
      </c>
      <c r="F39" s="32">
        <f t="shared" si="0"/>
        <v>133015</v>
      </c>
    </row>
    <row r="40" spans="1:6" ht="36" customHeight="1">
      <c r="A40" s="37" t="s">
        <v>222</v>
      </c>
      <c r="B40" s="31" t="s">
        <v>187</v>
      </c>
      <c r="C40" s="31" t="s">
        <v>235</v>
      </c>
      <c r="D40" s="32">
        <v>2160000</v>
      </c>
      <c r="E40" s="32">
        <v>1562082.54</v>
      </c>
      <c r="F40" s="32">
        <f t="shared" si="0"/>
        <v>597917.46</v>
      </c>
    </row>
    <row r="41" spans="1:6" ht="24" customHeight="1">
      <c r="A41" s="37" t="s">
        <v>197</v>
      </c>
      <c r="B41" s="31" t="s">
        <v>187</v>
      </c>
      <c r="C41" s="31" t="s">
        <v>236</v>
      </c>
      <c r="D41" s="32">
        <v>609439</v>
      </c>
      <c r="E41" s="32">
        <v>300923.37</v>
      </c>
      <c r="F41" s="32">
        <f t="shared" si="0"/>
        <v>308515.63</v>
      </c>
    </row>
    <row r="42" spans="1:6" ht="24" customHeight="1">
      <c r="A42" s="37" t="s">
        <v>199</v>
      </c>
      <c r="B42" s="31" t="s">
        <v>187</v>
      </c>
      <c r="C42" s="31" t="s">
        <v>237</v>
      </c>
      <c r="D42" s="32">
        <v>1722478.73</v>
      </c>
      <c r="E42" s="32">
        <v>1118126.04</v>
      </c>
      <c r="F42" s="32">
        <f t="shared" si="0"/>
        <v>604352.69</v>
      </c>
    </row>
    <row r="43" spans="1:6" ht="24" customHeight="1">
      <c r="A43" s="37" t="s">
        <v>201</v>
      </c>
      <c r="B43" s="31" t="s">
        <v>187</v>
      </c>
      <c r="C43" s="31" t="s">
        <v>238</v>
      </c>
      <c r="D43" s="32">
        <v>121800</v>
      </c>
      <c r="E43" s="32">
        <v>0</v>
      </c>
      <c r="F43" s="32">
        <f t="shared" si="0"/>
        <v>121800</v>
      </c>
    </row>
    <row r="44" spans="1:6" ht="15" customHeight="1">
      <c r="A44" s="37" t="s">
        <v>239</v>
      </c>
      <c r="B44" s="31" t="s">
        <v>187</v>
      </c>
      <c r="C44" s="31" t="s">
        <v>240</v>
      </c>
      <c r="D44" s="32">
        <v>688265.56</v>
      </c>
      <c r="E44" s="32">
        <v>400551.94</v>
      </c>
      <c r="F44" s="32">
        <f t="shared" si="0"/>
        <v>287713.62000000005</v>
      </c>
    </row>
    <row r="45" spans="1:6" ht="15" customHeight="1">
      <c r="A45" s="37" t="s">
        <v>203</v>
      </c>
      <c r="B45" s="31" t="s">
        <v>187</v>
      </c>
      <c r="C45" s="31" t="s">
        <v>241</v>
      </c>
      <c r="D45" s="32">
        <v>2500</v>
      </c>
      <c r="E45" s="32">
        <v>742</v>
      </c>
      <c r="F45" s="32">
        <f t="shared" si="0"/>
        <v>1758</v>
      </c>
    </row>
    <row r="46" spans="1:6" ht="15" customHeight="1">
      <c r="A46" s="37" t="s">
        <v>205</v>
      </c>
      <c r="B46" s="31" t="s">
        <v>187</v>
      </c>
      <c r="C46" s="31" t="s">
        <v>242</v>
      </c>
      <c r="D46" s="32">
        <v>12500</v>
      </c>
      <c r="E46" s="32">
        <v>6519</v>
      </c>
      <c r="F46" s="32">
        <f t="shared" si="0"/>
        <v>5981</v>
      </c>
    </row>
    <row r="47" spans="1:6" ht="15" customHeight="1">
      <c r="A47" s="37" t="s">
        <v>207</v>
      </c>
      <c r="B47" s="31" t="s">
        <v>187</v>
      </c>
      <c r="C47" s="31" t="s">
        <v>243</v>
      </c>
      <c r="D47" s="32">
        <v>1500</v>
      </c>
      <c r="E47" s="32">
        <v>1118.02</v>
      </c>
      <c r="F47" s="32">
        <f t="shared" si="0"/>
        <v>381.98</v>
      </c>
    </row>
    <row r="48" spans="1:6" ht="36" customHeight="1">
      <c r="A48" s="37" t="s">
        <v>244</v>
      </c>
      <c r="B48" s="31" t="s">
        <v>187</v>
      </c>
      <c r="C48" s="31" t="s">
        <v>245</v>
      </c>
      <c r="D48" s="32">
        <v>6383000</v>
      </c>
      <c r="E48" s="32">
        <v>4787000</v>
      </c>
      <c r="F48" s="32">
        <f t="shared" si="0"/>
        <v>1596000</v>
      </c>
    </row>
    <row r="49" spans="1:6" ht="24" customHeight="1">
      <c r="A49" s="37" t="s">
        <v>246</v>
      </c>
      <c r="B49" s="31" t="s">
        <v>187</v>
      </c>
      <c r="C49" s="31" t="s">
        <v>247</v>
      </c>
      <c r="D49" s="32">
        <v>37289000</v>
      </c>
      <c r="E49" s="32">
        <v>28199796.03</v>
      </c>
      <c r="F49" s="32">
        <f t="shared" si="0"/>
        <v>9089203.969999999</v>
      </c>
    </row>
    <row r="50" spans="1:6" ht="36" customHeight="1">
      <c r="A50" s="37" t="s">
        <v>248</v>
      </c>
      <c r="B50" s="31" t="s">
        <v>187</v>
      </c>
      <c r="C50" s="31" t="s">
        <v>249</v>
      </c>
      <c r="D50" s="32">
        <v>20536000</v>
      </c>
      <c r="E50" s="32">
        <v>15962511.31</v>
      </c>
      <c r="F50" s="32">
        <f t="shared" si="0"/>
        <v>4573488.6899999995</v>
      </c>
    </row>
    <row r="51" spans="1:6" ht="15" customHeight="1">
      <c r="A51" s="37" t="s">
        <v>218</v>
      </c>
      <c r="B51" s="31" t="s">
        <v>187</v>
      </c>
      <c r="C51" s="31" t="s">
        <v>250</v>
      </c>
      <c r="D51" s="32">
        <v>48260740</v>
      </c>
      <c r="E51" s="32">
        <v>32998760.53</v>
      </c>
      <c r="F51" s="32">
        <f t="shared" si="0"/>
        <v>15261979.469999999</v>
      </c>
    </row>
    <row r="52" spans="1:6" ht="24" customHeight="1">
      <c r="A52" s="37" t="s">
        <v>220</v>
      </c>
      <c r="B52" s="31" t="s">
        <v>187</v>
      </c>
      <c r="C52" s="31" t="s">
        <v>251</v>
      </c>
      <c r="D52" s="32">
        <v>378400</v>
      </c>
      <c r="E52" s="32">
        <v>166520.46</v>
      </c>
      <c r="F52" s="32">
        <f t="shared" si="0"/>
        <v>211879.54</v>
      </c>
    </row>
    <row r="53" spans="1:6" ht="36" customHeight="1">
      <c r="A53" s="37" t="s">
        <v>222</v>
      </c>
      <c r="B53" s="31" t="s">
        <v>187</v>
      </c>
      <c r="C53" s="31" t="s">
        <v>252</v>
      </c>
      <c r="D53" s="32">
        <v>13638940</v>
      </c>
      <c r="E53" s="32">
        <v>9342043.15</v>
      </c>
      <c r="F53" s="32">
        <f t="shared" si="0"/>
        <v>4296896.85</v>
      </c>
    </row>
    <row r="54" spans="1:6" ht="15" customHeight="1">
      <c r="A54" s="37" t="s">
        <v>188</v>
      </c>
      <c r="B54" s="31" t="s">
        <v>187</v>
      </c>
      <c r="C54" s="31" t="s">
        <v>253</v>
      </c>
      <c r="D54" s="32">
        <v>23463270</v>
      </c>
      <c r="E54" s="32">
        <v>16793761.78</v>
      </c>
      <c r="F54" s="32">
        <f t="shared" si="0"/>
        <v>6669508.219999999</v>
      </c>
    </row>
    <row r="55" spans="1:6" ht="24" customHeight="1">
      <c r="A55" s="37" t="s">
        <v>190</v>
      </c>
      <c r="B55" s="31" t="s">
        <v>187</v>
      </c>
      <c r="C55" s="31" t="s">
        <v>254</v>
      </c>
      <c r="D55" s="32">
        <v>181000</v>
      </c>
      <c r="E55" s="32">
        <v>560</v>
      </c>
      <c r="F55" s="32">
        <f t="shared" si="0"/>
        <v>180440</v>
      </c>
    </row>
    <row r="56" spans="1:6" ht="36" customHeight="1">
      <c r="A56" s="37" t="s">
        <v>192</v>
      </c>
      <c r="B56" s="31" t="s">
        <v>187</v>
      </c>
      <c r="C56" s="31" t="s">
        <v>255</v>
      </c>
      <c r="D56" s="32">
        <v>6679160</v>
      </c>
      <c r="E56" s="32">
        <v>4731044.02</v>
      </c>
      <c r="F56" s="32">
        <f t="shared" si="0"/>
        <v>1948115.9800000004</v>
      </c>
    </row>
    <row r="57" spans="1:6" ht="24" customHeight="1">
      <c r="A57" s="37" t="s">
        <v>197</v>
      </c>
      <c r="B57" s="31" t="s">
        <v>187</v>
      </c>
      <c r="C57" s="31" t="s">
        <v>256</v>
      </c>
      <c r="D57" s="32">
        <v>3255998</v>
      </c>
      <c r="E57" s="32">
        <v>1859785.46</v>
      </c>
      <c r="F57" s="32">
        <f t="shared" si="0"/>
        <v>1396212.54</v>
      </c>
    </row>
    <row r="58" spans="1:6" ht="24" customHeight="1">
      <c r="A58" s="37" t="s">
        <v>246</v>
      </c>
      <c r="B58" s="31" t="s">
        <v>187</v>
      </c>
      <c r="C58" s="31" t="s">
        <v>257</v>
      </c>
      <c r="D58" s="32">
        <v>380000</v>
      </c>
      <c r="E58" s="32">
        <v>380000</v>
      </c>
      <c r="F58" s="32">
        <f t="shared" si="0"/>
        <v>0</v>
      </c>
    </row>
    <row r="59" spans="1:6" ht="24" customHeight="1">
      <c r="A59" s="37" t="s">
        <v>199</v>
      </c>
      <c r="B59" s="31" t="s">
        <v>187</v>
      </c>
      <c r="C59" s="31" t="s">
        <v>258</v>
      </c>
      <c r="D59" s="32">
        <v>20495305</v>
      </c>
      <c r="E59" s="32">
        <v>10741317.08</v>
      </c>
      <c r="F59" s="32">
        <f t="shared" si="0"/>
        <v>9753987.92</v>
      </c>
    </row>
    <row r="60" spans="1:6" ht="24" customHeight="1">
      <c r="A60" s="37" t="s">
        <v>201</v>
      </c>
      <c r="B60" s="31" t="s">
        <v>187</v>
      </c>
      <c r="C60" s="31" t="s">
        <v>259</v>
      </c>
      <c r="D60" s="32">
        <v>207420</v>
      </c>
      <c r="E60" s="32">
        <v>158199.79</v>
      </c>
      <c r="F60" s="32">
        <f t="shared" si="0"/>
        <v>49220.20999999999</v>
      </c>
    </row>
    <row r="61" spans="1:6" ht="15" customHeight="1">
      <c r="A61" s="37" t="s">
        <v>260</v>
      </c>
      <c r="B61" s="31" t="s">
        <v>187</v>
      </c>
      <c r="C61" s="31" t="s">
        <v>261</v>
      </c>
      <c r="D61" s="32">
        <v>435877</v>
      </c>
      <c r="E61" s="32">
        <v>48002.59</v>
      </c>
      <c r="F61" s="32">
        <f t="shared" si="0"/>
        <v>387874.41000000003</v>
      </c>
    </row>
    <row r="62" spans="1:6" ht="36" customHeight="1">
      <c r="A62" s="37" t="s">
        <v>248</v>
      </c>
      <c r="B62" s="31" t="s">
        <v>187</v>
      </c>
      <c r="C62" s="31" t="s">
        <v>262</v>
      </c>
      <c r="D62" s="32">
        <v>357920</v>
      </c>
      <c r="E62" s="32">
        <v>0</v>
      </c>
      <c r="F62" s="32">
        <f t="shared" si="0"/>
        <v>357920</v>
      </c>
    </row>
    <row r="63" spans="1:6" ht="15" customHeight="1">
      <c r="A63" s="37" t="s">
        <v>203</v>
      </c>
      <c r="B63" s="31" t="s">
        <v>187</v>
      </c>
      <c r="C63" s="31" t="s">
        <v>263</v>
      </c>
      <c r="D63" s="32">
        <v>130700</v>
      </c>
      <c r="E63" s="32">
        <v>95616</v>
      </c>
      <c r="F63" s="32">
        <f t="shared" si="0"/>
        <v>35084</v>
      </c>
    </row>
    <row r="64" spans="1:6" ht="15" customHeight="1">
      <c r="A64" s="37" t="s">
        <v>205</v>
      </c>
      <c r="B64" s="31" t="s">
        <v>187</v>
      </c>
      <c r="C64" s="31" t="s">
        <v>264</v>
      </c>
      <c r="D64" s="32">
        <v>93700</v>
      </c>
      <c r="E64" s="32">
        <v>51060.93</v>
      </c>
      <c r="F64" s="32">
        <f t="shared" si="0"/>
        <v>42639.07</v>
      </c>
    </row>
    <row r="65" spans="1:6" ht="15" customHeight="1">
      <c r="A65" s="37" t="s">
        <v>207</v>
      </c>
      <c r="B65" s="31" t="s">
        <v>187</v>
      </c>
      <c r="C65" s="31" t="s">
        <v>265</v>
      </c>
      <c r="D65" s="32">
        <v>194100</v>
      </c>
      <c r="E65" s="32">
        <v>115159.3</v>
      </c>
      <c r="F65" s="32">
        <f t="shared" si="0"/>
        <v>78940.7</v>
      </c>
    </row>
    <row r="66" spans="1:6" ht="24" customHeight="1">
      <c r="A66" s="37" t="s">
        <v>246</v>
      </c>
      <c r="B66" s="31" t="s">
        <v>187</v>
      </c>
      <c r="C66" s="31" t="s">
        <v>266</v>
      </c>
      <c r="D66" s="32">
        <v>166182100</v>
      </c>
      <c r="E66" s="32">
        <v>41109073.14</v>
      </c>
      <c r="F66" s="32">
        <f t="shared" si="0"/>
        <v>125073026.86</v>
      </c>
    </row>
    <row r="67" spans="1:6" ht="36" customHeight="1">
      <c r="A67" s="37" t="s">
        <v>267</v>
      </c>
      <c r="B67" s="31" t="s">
        <v>187</v>
      </c>
      <c r="C67" s="31" t="s">
        <v>268</v>
      </c>
      <c r="D67" s="32">
        <v>2125800</v>
      </c>
      <c r="E67" s="32">
        <v>0</v>
      </c>
      <c r="F67" s="32">
        <f t="shared" si="0"/>
        <v>2125800</v>
      </c>
    </row>
    <row r="68" spans="1:6" ht="36" customHeight="1">
      <c r="A68" s="37" t="s">
        <v>248</v>
      </c>
      <c r="B68" s="31" t="s">
        <v>187</v>
      </c>
      <c r="C68" s="31" t="s">
        <v>269</v>
      </c>
      <c r="D68" s="32">
        <v>8548800</v>
      </c>
      <c r="E68" s="32">
        <v>241230.63</v>
      </c>
      <c r="F68" s="32">
        <f t="shared" si="0"/>
        <v>8307569.37</v>
      </c>
    </row>
    <row r="69" spans="1:6" ht="24" customHeight="1">
      <c r="A69" s="37" t="s">
        <v>246</v>
      </c>
      <c r="B69" s="31" t="s">
        <v>187</v>
      </c>
      <c r="C69" s="31" t="s">
        <v>270</v>
      </c>
      <c r="D69" s="32">
        <v>25166100</v>
      </c>
      <c r="E69" s="32">
        <v>7400825.24</v>
      </c>
      <c r="F69" s="32">
        <f t="shared" si="0"/>
        <v>17765274.759999998</v>
      </c>
    </row>
    <row r="70" spans="1:6" ht="24" customHeight="1">
      <c r="A70" s="37" t="s">
        <v>199</v>
      </c>
      <c r="B70" s="31" t="s">
        <v>187</v>
      </c>
      <c r="C70" s="31" t="s">
        <v>271</v>
      </c>
      <c r="D70" s="32">
        <v>1800000</v>
      </c>
      <c r="E70" s="32">
        <v>0</v>
      </c>
      <c r="F70" s="32">
        <f t="shared" si="0"/>
        <v>1800000</v>
      </c>
    </row>
    <row r="71" spans="1:6" ht="36" customHeight="1">
      <c r="A71" s="37" t="s">
        <v>272</v>
      </c>
      <c r="B71" s="31" t="s">
        <v>187</v>
      </c>
      <c r="C71" s="31" t="s">
        <v>273</v>
      </c>
      <c r="D71" s="32">
        <v>5000000</v>
      </c>
      <c r="E71" s="32">
        <v>5000000</v>
      </c>
      <c r="F71" s="32">
        <f aca="true" t="shared" si="1" ref="F71:F134">D71-E71</f>
        <v>0</v>
      </c>
    </row>
    <row r="72" spans="1:6" ht="36" customHeight="1">
      <c r="A72" s="37" t="s">
        <v>248</v>
      </c>
      <c r="B72" s="31" t="s">
        <v>187</v>
      </c>
      <c r="C72" s="31" t="s">
        <v>274</v>
      </c>
      <c r="D72" s="32">
        <v>675873693.97</v>
      </c>
      <c r="E72" s="32">
        <v>531427371.72</v>
      </c>
      <c r="F72" s="32">
        <f t="shared" si="1"/>
        <v>144446322.25</v>
      </c>
    </row>
    <row r="73" spans="1:6" ht="24" customHeight="1">
      <c r="A73" s="37" t="s">
        <v>246</v>
      </c>
      <c r="B73" s="31" t="s">
        <v>187</v>
      </c>
      <c r="C73" s="31" t="s">
        <v>275</v>
      </c>
      <c r="D73" s="32">
        <v>6334500</v>
      </c>
      <c r="E73" s="32">
        <v>0</v>
      </c>
      <c r="F73" s="32">
        <f t="shared" si="1"/>
        <v>6334500</v>
      </c>
    </row>
    <row r="74" spans="1:6" ht="36" customHeight="1">
      <c r="A74" s="37" t="s">
        <v>248</v>
      </c>
      <c r="B74" s="31" t="s">
        <v>187</v>
      </c>
      <c r="C74" s="31" t="s">
        <v>276</v>
      </c>
      <c r="D74" s="32">
        <v>168218693.62</v>
      </c>
      <c r="E74" s="32">
        <v>69823285.98</v>
      </c>
      <c r="F74" s="32">
        <f t="shared" si="1"/>
        <v>98395407.64</v>
      </c>
    </row>
    <row r="75" spans="1:6" ht="24" customHeight="1">
      <c r="A75" s="37" t="s">
        <v>246</v>
      </c>
      <c r="B75" s="31" t="s">
        <v>187</v>
      </c>
      <c r="C75" s="31" t="s">
        <v>277</v>
      </c>
      <c r="D75" s="32">
        <v>3641306.38</v>
      </c>
      <c r="E75" s="32">
        <v>3641306.38</v>
      </c>
      <c r="F75" s="32">
        <f t="shared" si="1"/>
        <v>0</v>
      </c>
    </row>
    <row r="76" spans="1:6" ht="36" customHeight="1">
      <c r="A76" s="37" t="s">
        <v>244</v>
      </c>
      <c r="B76" s="31" t="s">
        <v>187</v>
      </c>
      <c r="C76" s="31" t="s">
        <v>278</v>
      </c>
      <c r="D76" s="32">
        <v>387288000</v>
      </c>
      <c r="E76" s="32">
        <v>285374000</v>
      </c>
      <c r="F76" s="32">
        <f t="shared" si="1"/>
        <v>101914000</v>
      </c>
    </row>
    <row r="77" spans="1:6" ht="15" customHeight="1">
      <c r="A77" s="37" t="s">
        <v>260</v>
      </c>
      <c r="B77" s="31" t="s">
        <v>187</v>
      </c>
      <c r="C77" s="31" t="s">
        <v>279</v>
      </c>
      <c r="D77" s="32">
        <v>2049000</v>
      </c>
      <c r="E77" s="32">
        <v>1004798.54</v>
      </c>
      <c r="F77" s="32">
        <f t="shared" si="1"/>
        <v>1044201.46</v>
      </c>
    </row>
    <row r="78" spans="1:6" ht="36" customHeight="1">
      <c r="A78" s="37" t="s">
        <v>244</v>
      </c>
      <c r="B78" s="31" t="s">
        <v>187</v>
      </c>
      <c r="C78" s="31" t="s">
        <v>280</v>
      </c>
      <c r="D78" s="32">
        <v>400191000</v>
      </c>
      <c r="E78" s="32">
        <v>300143000</v>
      </c>
      <c r="F78" s="32">
        <f t="shared" si="1"/>
        <v>100048000</v>
      </c>
    </row>
    <row r="79" spans="1:6" ht="15" customHeight="1">
      <c r="A79" s="37" t="s">
        <v>260</v>
      </c>
      <c r="B79" s="31" t="s">
        <v>187</v>
      </c>
      <c r="C79" s="31" t="s">
        <v>281</v>
      </c>
      <c r="D79" s="32">
        <v>2188000</v>
      </c>
      <c r="E79" s="32">
        <v>1472157.78</v>
      </c>
      <c r="F79" s="32">
        <f t="shared" si="1"/>
        <v>715842.22</v>
      </c>
    </row>
    <row r="80" spans="1:6" ht="36" customHeight="1">
      <c r="A80" s="37" t="s">
        <v>244</v>
      </c>
      <c r="B80" s="31" t="s">
        <v>187</v>
      </c>
      <c r="C80" s="31" t="s">
        <v>282</v>
      </c>
      <c r="D80" s="32">
        <v>160549000</v>
      </c>
      <c r="E80" s="32">
        <v>120411000</v>
      </c>
      <c r="F80" s="32">
        <f t="shared" si="1"/>
        <v>40138000</v>
      </c>
    </row>
    <row r="81" spans="1:6" ht="15" customHeight="1">
      <c r="A81" s="37" t="s">
        <v>260</v>
      </c>
      <c r="B81" s="31" t="s">
        <v>187</v>
      </c>
      <c r="C81" s="31" t="s">
        <v>283</v>
      </c>
      <c r="D81" s="32">
        <v>627500</v>
      </c>
      <c r="E81" s="32">
        <v>0</v>
      </c>
      <c r="F81" s="32">
        <f t="shared" si="1"/>
        <v>627500</v>
      </c>
    </row>
    <row r="82" spans="1:6" ht="24" customHeight="1">
      <c r="A82" s="37" t="s">
        <v>199</v>
      </c>
      <c r="B82" s="31" t="s">
        <v>187</v>
      </c>
      <c r="C82" s="31" t="s">
        <v>284</v>
      </c>
      <c r="D82" s="32">
        <v>300</v>
      </c>
      <c r="E82" s="32">
        <v>210.97</v>
      </c>
      <c r="F82" s="32">
        <f t="shared" si="1"/>
        <v>89.03</v>
      </c>
    </row>
    <row r="83" spans="1:6" ht="15" customHeight="1">
      <c r="A83" s="37" t="s">
        <v>285</v>
      </c>
      <c r="B83" s="31" t="s">
        <v>187</v>
      </c>
      <c r="C83" s="31" t="s">
        <v>286</v>
      </c>
      <c r="D83" s="32">
        <v>1406700</v>
      </c>
      <c r="E83" s="32">
        <v>1406466.6</v>
      </c>
      <c r="F83" s="32">
        <f t="shared" si="1"/>
        <v>233.39999999990687</v>
      </c>
    </row>
    <row r="84" spans="1:6" ht="36" customHeight="1">
      <c r="A84" s="37" t="s">
        <v>244</v>
      </c>
      <c r="B84" s="31" t="s">
        <v>187</v>
      </c>
      <c r="C84" s="31" t="s">
        <v>287</v>
      </c>
      <c r="D84" s="32">
        <v>91910000</v>
      </c>
      <c r="E84" s="32">
        <v>71350100</v>
      </c>
      <c r="F84" s="32">
        <f t="shared" si="1"/>
        <v>20559900</v>
      </c>
    </row>
    <row r="85" spans="1:6" ht="15" customHeight="1">
      <c r="A85" s="37" t="s">
        <v>260</v>
      </c>
      <c r="B85" s="31" t="s">
        <v>187</v>
      </c>
      <c r="C85" s="31" t="s">
        <v>288</v>
      </c>
      <c r="D85" s="32">
        <v>2847400</v>
      </c>
      <c r="E85" s="32">
        <v>716058.06</v>
      </c>
      <c r="F85" s="32">
        <f t="shared" si="1"/>
        <v>2131341.94</v>
      </c>
    </row>
    <row r="86" spans="1:6" ht="24" customHeight="1">
      <c r="A86" s="37" t="s">
        <v>199</v>
      </c>
      <c r="B86" s="31" t="s">
        <v>187</v>
      </c>
      <c r="C86" s="31" t="s">
        <v>289</v>
      </c>
      <c r="D86" s="32">
        <v>650000</v>
      </c>
      <c r="E86" s="32">
        <v>446903.13</v>
      </c>
      <c r="F86" s="32">
        <f t="shared" si="1"/>
        <v>203096.87</v>
      </c>
    </row>
    <row r="87" spans="1:6" ht="15" customHeight="1">
      <c r="A87" s="37" t="s">
        <v>285</v>
      </c>
      <c r="B87" s="31" t="s">
        <v>187</v>
      </c>
      <c r="C87" s="31" t="s">
        <v>290</v>
      </c>
      <c r="D87" s="32">
        <v>327000</v>
      </c>
      <c r="E87" s="32">
        <v>163500</v>
      </c>
      <c r="F87" s="32">
        <f t="shared" si="1"/>
        <v>163500</v>
      </c>
    </row>
    <row r="88" spans="1:6" ht="36" customHeight="1">
      <c r="A88" s="37" t="s">
        <v>244</v>
      </c>
      <c r="B88" s="31" t="s">
        <v>187</v>
      </c>
      <c r="C88" s="31" t="s">
        <v>291</v>
      </c>
      <c r="D88" s="32">
        <v>5805000</v>
      </c>
      <c r="E88" s="32">
        <v>5586000</v>
      </c>
      <c r="F88" s="32">
        <f t="shared" si="1"/>
        <v>219000</v>
      </c>
    </row>
    <row r="89" spans="1:6" ht="15" customHeight="1">
      <c r="A89" s="37" t="s">
        <v>260</v>
      </c>
      <c r="B89" s="31" t="s">
        <v>187</v>
      </c>
      <c r="C89" s="31" t="s">
        <v>292</v>
      </c>
      <c r="D89" s="32">
        <v>1209000</v>
      </c>
      <c r="E89" s="32">
        <v>1147752</v>
      </c>
      <c r="F89" s="32">
        <f t="shared" si="1"/>
        <v>61248</v>
      </c>
    </row>
    <row r="90" spans="1:6" ht="15" customHeight="1">
      <c r="A90" s="37" t="s">
        <v>218</v>
      </c>
      <c r="B90" s="31" t="s">
        <v>187</v>
      </c>
      <c r="C90" s="31" t="s">
        <v>293</v>
      </c>
      <c r="D90" s="32">
        <v>21190600</v>
      </c>
      <c r="E90" s="32">
        <v>15562451.2</v>
      </c>
      <c r="F90" s="32">
        <f t="shared" si="1"/>
        <v>5628148.800000001</v>
      </c>
    </row>
    <row r="91" spans="1:6" ht="24" customHeight="1">
      <c r="A91" s="37" t="s">
        <v>220</v>
      </c>
      <c r="B91" s="31" t="s">
        <v>187</v>
      </c>
      <c r="C91" s="31" t="s">
        <v>294</v>
      </c>
      <c r="D91" s="32">
        <v>235800</v>
      </c>
      <c r="E91" s="32">
        <v>3733.47</v>
      </c>
      <c r="F91" s="32">
        <f t="shared" si="1"/>
        <v>232066.53</v>
      </c>
    </row>
    <row r="92" spans="1:6" ht="36" customHeight="1">
      <c r="A92" s="37" t="s">
        <v>222</v>
      </c>
      <c r="B92" s="31" t="s">
        <v>187</v>
      </c>
      <c r="C92" s="31" t="s">
        <v>295</v>
      </c>
      <c r="D92" s="32">
        <v>6399600</v>
      </c>
      <c r="E92" s="32">
        <v>4324179.02</v>
      </c>
      <c r="F92" s="32">
        <f t="shared" si="1"/>
        <v>2075420.9800000004</v>
      </c>
    </row>
    <row r="93" spans="1:6" ht="15" customHeight="1">
      <c r="A93" s="37" t="s">
        <v>188</v>
      </c>
      <c r="B93" s="31" t="s">
        <v>187</v>
      </c>
      <c r="C93" s="31" t="s">
        <v>296</v>
      </c>
      <c r="D93" s="32">
        <v>22954100</v>
      </c>
      <c r="E93" s="32">
        <v>15742106.71</v>
      </c>
      <c r="F93" s="32">
        <f t="shared" si="1"/>
        <v>7211993.289999999</v>
      </c>
    </row>
    <row r="94" spans="1:6" ht="24" customHeight="1">
      <c r="A94" s="37" t="s">
        <v>190</v>
      </c>
      <c r="B94" s="31" t="s">
        <v>187</v>
      </c>
      <c r="C94" s="31" t="s">
        <v>297</v>
      </c>
      <c r="D94" s="32">
        <v>539600</v>
      </c>
      <c r="E94" s="32">
        <v>281887.89</v>
      </c>
      <c r="F94" s="32">
        <f t="shared" si="1"/>
        <v>257712.11</v>
      </c>
    </row>
    <row r="95" spans="1:6" ht="36" customHeight="1">
      <c r="A95" s="37" t="s">
        <v>192</v>
      </c>
      <c r="B95" s="31" t="s">
        <v>187</v>
      </c>
      <c r="C95" s="31" t="s">
        <v>298</v>
      </c>
      <c r="D95" s="32">
        <v>6932100</v>
      </c>
      <c r="E95" s="32">
        <v>4542078.72</v>
      </c>
      <c r="F95" s="32">
        <f t="shared" si="1"/>
        <v>2390021.2800000003</v>
      </c>
    </row>
    <row r="96" spans="1:6" ht="24" customHeight="1">
      <c r="A96" s="37" t="s">
        <v>197</v>
      </c>
      <c r="B96" s="31" t="s">
        <v>187</v>
      </c>
      <c r="C96" s="31" t="s">
        <v>299</v>
      </c>
      <c r="D96" s="32">
        <v>2428900</v>
      </c>
      <c r="E96" s="32">
        <v>1229434.97</v>
      </c>
      <c r="F96" s="32">
        <f t="shared" si="1"/>
        <v>1199465.03</v>
      </c>
    </row>
    <row r="97" spans="1:6" ht="24" customHeight="1">
      <c r="A97" s="37" t="s">
        <v>199</v>
      </c>
      <c r="B97" s="31" t="s">
        <v>187</v>
      </c>
      <c r="C97" s="31" t="s">
        <v>300</v>
      </c>
      <c r="D97" s="32">
        <v>8501400</v>
      </c>
      <c r="E97" s="32">
        <v>5297449.72</v>
      </c>
      <c r="F97" s="32">
        <f t="shared" si="1"/>
        <v>3203950.2800000003</v>
      </c>
    </row>
    <row r="98" spans="1:6" ht="15" customHeight="1">
      <c r="A98" s="37" t="s">
        <v>260</v>
      </c>
      <c r="B98" s="31" t="s">
        <v>187</v>
      </c>
      <c r="C98" s="31" t="s">
        <v>301</v>
      </c>
      <c r="D98" s="32">
        <v>642100</v>
      </c>
      <c r="E98" s="32">
        <v>426413.64</v>
      </c>
      <c r="F98" s="32">
        <f t="shared" si="1"/>
        <v>215686.36</v>
      </c>
    </row>
    <row r="99" spans="1:6" ht="72" customHeight="1">
      <c r="A99" s="37" t="s">
        <v>229</v>
      </c>
      <c r="B99" s="31" t="s">
        <v>187</v>
      </c>
      <c r="C99" s="31" t="s">
        <v>302</v>
      </c>
      <c r="D99" s="32">
        <v>900</v>
      </c>
      <c r="E99" s="32">
        <v>300</v>
      </c>
      <c r="F99" s="32">
        <f t="shared" si="1"/>
        <v>600</v>
      </c>
    </row>
    <row r="100" spans="1:6" ht="15" customHeight="1">
      <c r="A100" s="37" t="s">
        <v>203</v>
      </c>
      <c r="B100" s="31" t="s">
        <v>187</v>
      </c>
      <c r="C100" s="31" t="s">
        <v>303</v>
      </c>
      <c r="D100" s="32">
        <v>1088700</v>
      </c>
      <c r="E100" s="32">
        <v>785372</v>
      </c>
      <c r="F100" s="32">
        <f t="shared" si="1"/>
        <v>303328</v>
      </c>
    </row>
    <row r="101" spans="1:6" ht="15" customHeight="1">
      <c r="A101" s="37" t="s">
        <v>205</v>
      </c>
      <c r="B101" s="31" t="s">
        <v>187</v>
      </c>
      <c r="C101" s="31" t="s">
        <v>304</v>
      </c>
      <c r="D101" s="32">
        <v>31200</v>
      </c>
      <c r="E101" s="32">
        <v>16532.5</v>
      </c>
      <c r="F101" s="32">
        <f t="shared" si="1"/>
        <v>14667.5</v>
      </c>
    </row>
    <row r="102" spans="1:6" ht="15" customHeight="1">
      <c r="A102" s="37" t="s">
        <v>207</v>
      </c>
      <c r="B102" s="31" t="s">
        <v>187</v>
      </c>
      <c r="C102" s="31" t="s">
        <v>305</v>
      </c>
      <c r="D102" s="32">
        <v>50200</v>
      </c>
      <c r="E102" s="32">
        <v>31244.57</v>
      </c>
      <c r="F102" s="32">
        <f t="shared" si="1"/>
        <v>18955.43</v>
      </c>
    </row>
    <row r="103" spans="1:6" ht="36" customHeight="1">
      <c r="A103" s="37" t="s">
        <v>267</v>
      </c>
      <c r="B103" s="31" t="s">
        <v>187</v>
      </c>
      <c r="C103" s="31" t="s">
        <v>306</v>
      </c>
      <c r="D103" s="32">
        <v>4724300</v>
      </c>
      <c r="E103" s="32">
        <v>0</v>
      </c>
      <c r="F103" s="32">
        <f t="shared" si="1"/>
        <v>4724300</v>
      </c>
    </row>
    <row r="104" spans="1:6" ht="36" customHeight="1">
      <c r="A104" s="37" t="s">
        <v>244</v>
      </c>
      <c r="B104" s="31" t="s">
        <v>187</v>
      </c>
      <c r="C104" s="31" t="s">
        <v>307</v>
      </c>
      <c r="D104" s="32">
        <v>90820000</v>
      </c>
      <c r="E104" s="32">
        <v>67100000</v>
      </c>
      <c r="F104" s="32">
        <f t="shared" si="1"/>
        <v>23720000</v>
      </c>
    </row>
    <row r="105" spans="1:6" ht="15" customHeight="1">
      <c r="A105" s="37" t="s">
        <v>260</v>
      </c>
      <c r="B105" s="31" t="s">
        <v>187</v>
      </c>
      <c r="C105" s="31" t="s">
        <v>308</v>
      </c>
      <c r="D105" s="32">
        <v>4558942</v>
      </c>
      <c r="E105" s="32">
        <v>1869412</v>
      </c>
      <c r="F105" s="32">
        <f t="shared" si="1"/>
        <v>2689530</v>
      </c>
    </row>
    <row r="106" spans="1:6" ht="36" customHeight="1">
      <c r="A106" s="37" t="s">
        <v>248</v>
      </c>
      <c r="B106" s="31" t="s">
        <v>187</v>
      </c>
      <c r="C106" s="31" t="s">
        <v>309</v>
      </c>
      <c r="D106" s="32">
        <v>4105300</v>
      </c>
      <c r="E106" s="32">
        <v>1896191.51</v>
      </c>
      <c r="F106" s="32">
        <f t="shared" si="1"/>
        <v>2209108.49</v>
      </c>
    </row>
    <row r="107" spans="1:6" ht="15" customHeight="1">
      <c r="A107" s="37" t="s">
        <v>188</v>
      </c>
      <c r="B107" s="31" t="s">
        <v>187</v>
      </c>
      <c r="C107" s="31" t="s">
        <v>310</v>
      </c>
      <c r="D107" s="32">
        <v>12842200</v>
      </c>
      <c r="E107" s="32">
        <v>9246732.34</v>
      </c>
      <c r="F107" s="32">
        <f t="shared" si="1"/>
        <v>3595467.66</v>
      </c>
    </row>
    <row r="108" spans="1:6" ht="24" customHeight="1">
      <c r="A108" s="37" t="s">
        <v>190</v>
      </c>
      <c r="B108" s="31" t="s">
        <v>187</v>
      </c>
      <c r="C108" s="31" t="s">
        <v>311</v>
      </c>
      <c r="D108" s="32">
        <v>392600</v>
      </c>
      <c r="E108" s="32">
        <v>256517.78</v>
      </c>
      <c r="F108" s="32">
        <f t="shared" si="1"/>
        <v>136082.22</v>
      </c>
    </row>
    <row r="109" spans="1:6" ht="36" customHeight="1">
      <c r="A109" s="37" t="s">
        <v>192</v>
      </c>
      <c r="B109" s="31" t="s">
        <v>187</v>
      </c>
      <c r="C109" s="31" t="s">
        <v>312</v>
      </c>
      <c r="D109" s="32">
        <v>3700200</v>
      </c>
      <c r="E109" s="32">
        <v>2681402.47</v>
      </c>
      <c r="F109" s="32">
        <f t="shared" si="1"/>
        <v>1018797.5299999998</v>
      </c>
    </row>
    <row r="110" spans="1:6" ht="24" customHeight="1">
      <c r="A110" s="37" t="s">
        <v>197</v>
      </c>
      <c r="B110" s="31" t="s">
        <v>187</v>
      </c>
      <c r="C110" s="31" t="s">
        <v>313</v>
      </c>
      <c r="D110" s="32">
        <v>413200</v>
      </c>
      <c r="E110" s="32">
        <v>291896.88</v>
      </c>
      <c r="F110" s="32">
        <f t="shared" si="1"/>
        <v>121303.12</v>
      </c>
    </row>
    <row r="111" spans="1:6" ht="24" customHeight="1">
      <c r="A111" s="37" t="s">
        <v>199</v>
      </c>
      <c r="B111" s="31" t="s">
        <v>187</v>
      </c>
      <c r="C111" s="31" t="s">
        <v>314</v>
      </c>
      <c r="D111" s="32">
        <v>2419700</v>
      </c>
      <c r="E111" s="32">
        <v>1507258.26</v>
      </c>
      <c r="F111" s="32">
        <f t="shared" si="1"/>
        <v>912441.74</v>
      </c>
    </row>
    <row r="112" spans="1:6" ht="24" customHeight="1">
      <c r="A112" s="37" t="s">
        <v>315</v>
      </c>
      <c r="B112" s="31" t="s">
        <v>187</v>
      </c>
      <c r="C112" s="31" t="s">
        <v>316</v>
      </c>
      <c r="D112" s="32">
        <v>217500</v>
      </c>
      <c r="E112" s="32">
        <v>16500</v>
      </c>
      <c r="F112" s="32">
        <f t="shared" si="1"/>
        <v>201000</v>
      </c>
    </row>
    <row r="113" spans="1:6" ht="15" customHeight="1">
      <c r="A113" s="37" t="s">
        <v>203</v>
      </c>
      <c r="B113" s="31" t="s">
        <v>187</v>
      </c>
      <c r="C113" s="31" t="s">
        <v>317</v>
      </c>
      <c r="D113" s="32">
        <v>3500</v>
      </c>
      <c r="E113" s="32">
        <v>1629</v>
      </c>
      <c r="F113" s="32">
        <f t="shared" si="1"/>
        <v>1871</v>
      </c>
    </row>
    <row r="114" spans="1:6" ht="15" customHeight="1">
      <c r="A114" s="37" t="s">
        <v>205</v>
      </c>
      <c r="B114" s="31" t="s">
        <v>187</v>
      </c>
      <c r="C114" s="31" t="s">
        <v>318</v>
      </c>
      <c r="D114" s="32">
        <v>6800</v>
      </c>
      <c r="E114" s="32">
        <v>3588</v>
      </c>
      <c r="F114" s="32">
        <f t="shared" si="1"/>
        <v>3212</v>
      </c>
    </row>
    <row r="115" spans="1:6" ht="15" customHeight="1">
      <c r="A115" s="37" t="s">
        <v>207</v>
      </c>
      <c r="B115" s="31" t="s">
        <v>187</v>
      </c>
      <c r="C115" s="31" t="s">
        <v>319</v>
      </c>
      <c r="D115" s="32">
        <v>34800</v>
      </c>
      <c r="E115" s="32">
        <v>27022.52</v>
      </c>
      <c r="F115" s="32">
        <f t="shared" si="1"/>
        <v>7777.48</v>
      </c>
    </row>
    <row r="116" spans="1:6" ht="15" customHeight="1">
      <c r="A116" s="37" t="s">
        <v>188</v>
      </c>
      <c r="B116" s="31" t="s">
        <v>187</v>
      </c>
      <c r="C116" s="31" t="s">
        <v>320</v>
      </c>
      <c r="D116" s="32">
        <v>11551600</v>
      </c>
      <c r="E116" s="32">
        <v>7795801.16</v>
      </c>
      <c r="F116" s="32">
        <f t="shared" si="1"/>
        <v>3755798.84</v>
      </c>
    </row>
    <row r="117" spans="1:6" ht="24" customHeight="1">
      <c r="A117" s="37" t="s">
        <v>190</v>
      </c>
      <c r="B117" s="31" t="s">
        <v>187</v>
      </c>
      <c r="C117" s="31" t="s">
        <v>321</v>
      </c>
      <c r="D117" s="32">
        <v>275400</v>
      </c>
      <c r="E117" s="32">
        <v>60960</v>
      </c>
      <c r="F117" s="32">
        <f t="shared" si="1"/>
        <v>214440</v>
      </c>
    </row>
    <row r="118" spans="1:6" ht="36" customHeight="1">
      <c r="A118" s="37" t="s">
        <v>192</v>
      </c>
      <c r="B118" s="31" t="s">
        <v>187</v>
      </c>
      <c r="C118" s="31" t="s">
        <v>322</v>
      </c>
      <c r="D118" s="32">
        <v>3488600</v>
      </c>
      <c r="E118" s="32">
        <v>2246730.91</v>
      </c>
      <c r="F118" s="32">
        <f t="shared" si="1"/>
        <v>1241869.0899999999</v>
      </c>
    </row>
    <row r="119" spans="1:6" ht="24" customHeight="1">
      <c r="A119" s="37" t="s">
        <v>197</v>
      </c>
      <c r="B119" s="31" t="s">
        <v>187</v>
      </c>
      <c r="C119" s="31" t="s">
        <v>323</v>
      </c>
      <c r="D119" s="32">
        <v>281900</v>
      </c>
      <c r="E119" s="32">
        <v>156883.41</v>
      </c>
      <c r="F119" s="32">
        <f t="shared" si="1"/>
        <v>125016.59</v>
      </c>
    </row>
    <row r="120" spans="1:6" ht="24" customHeight="1">
      <c r="A120" s="37" t="s">
        <v>199</v>
      </c>
      <c r="B120" s="31" t="s">
        <v>187</v>
      </c>
      <c r="C120" s="31" t="s">
        <v>324</v>
      </c>
      <c r="D120" s="32">
        <v>22851200</v>
      </c>
      <c r="E120" s="32">
        <v>12145121.68</v>
      </c>
      <c r="F120" s="32">
        <f t="shared" si="1"/>
        <v>10706078.32</v>
      </c>
    </row>
    <row r="121" spans="1:6" ht="36" customHeight="1">
      <c r="A121" s="37" t="s">
        <v>244</v>
      </c>
      <c r="B121" s="31" t="s">
        <v>187</v>
      </c>
      <c r="C121" s="31" t="s">
        <v>325</v>
      </c>
      <c r="D121" s="32">
        <v>26414000</v>
      </c>
      <c r="E121" s="32">
        <v>19810500</v>
      </c>
      <c r="F121" s="32">
        <f t="shared" si="1"/>
        <v>6603500</v>
      </c>
    </row>
    <row r="122" spans="1:6" ht="15" customHeight="1">
      <c r="A122" s="37" t="s">
        <v>260</v>
      </c>
      <c r="B122" s="31" t="s">
        <v>187</v>
      </c>
      <c r="C122" s="31" t="s">
        <v>326</v>
      </c>
      <c r="D122" s="32">
        <v>638625</v>
      </c>
      <c r="E122" s="32">
        <v>638625</v>
      </c>
      <c r="F122" s="32">
        <f t="shared" si="1"/>
        <v>0</v>
      </c>
    </row>
    <row r="123" spans="1:6" ht="15" customHeight="1">
      <c r="A123" s="37" t="s">
        <v>203</v>
      </c>
      <c r="B123" s="31" t="s">
        <v>187</v>
      </c>
      <c r="C123" s="31" t="s">
        <v>327</v>
      </c>
      <c r="D123" s="32">
        <v>19700</v>
      </c>
      <c r="E123" s="32">
        <v>10686</v>
      </c>
      <c r="F123" s="32">
        <f t="shared" si="1"/>
        <v>9014</v>
      </c>
    </row>
    <row r="124" spans="1:6" ht="15" customHeight="1">
      <c r="A124" s="37" t="s">
        <v>205</v>
      </c>
      <c r="B124" s="31" t="s">
        <v>187</v>
      </c>
      <c r="C124" s="31" t="s">
        <v>328</v>
      </c>
      <c r="D124" s="32">
        <v>11800</v>
      </c>
      <c r="E124" s="32">
        <v>5039</v>
      </c>
      <c r="F124" s="32">
        <f t="shared" si="1"/>
        <v>6761</v>
      </c>
    </row>
    <row r="125" spans="1:6" ht="15" customHeight="1">
      <c r="A125" s="37" t="s">
        <v>207</v>
      </c>
      <c r="B125" s="31" t="s">
        <v>187</v>
      </c>
      <c r="C125" s="31" t="s">
        <v>329</v>
      </c>
      <c r="D125" s="32">
        <v>600</v>
      </c>
      <c r="E125" s="32">
        <v>528.63</v>
      </c>
      <c r="F125" s="32">
        <f t="shared" si="1"/>
        <v>71.37</v>
      </c>
    </row>
    <row r="126" spans="1:6" ht="24" customHeight="1">
      <c r="A126" s="37" t="s">
        <v>199</v>
      </c>
      <c r="B126" s="31" t="s">
        <v>187</v>
      </c>
      <c r="C126" s="31" t="s">
        <v>330</v>
      </c>
      <c r="D126" s="32">
        <v>184000</v>
      </c>
      <c r="E126" s="32">
        <v>53188.44</v>
      </c>
      <c r="F126" s="32">
        <f t="shared" si="1"/>
        <v>130811.56</v>
      </c>
    </row>
    <row r="127" spans="1:6" ht="15" customHeight="1">
      <c r="A127" s="37" t="s">
        <v>331</v>
      </c>
      <c r="B127" s="31" t="s">
        <v>187</v>
      </c>
      <c r="C127" s="31" t="s">
        <v>332</v>
      </c>
      <c r="D127" s="32">
        <v>18759200</v>
      </c>
      <c r="E127" s="32">
        <v>12485477</v>
      </c>
      <c r="F127" s="32">
        <f t="shared" si="1"/>
        <v>6273723</v>
      </c>
    </row>
    <row r="128" spans="1:6" ht="36" customHeight="1">
      <c r="A128" s="37" t="s">
        <v>244</v>
      </c>
      <c r="B128" s="31" t="s">
        <v>187</v>
      </c>
      <c r="C128" s="31" t="s">
        <v>333</v>
      </c>
      <c r="D128" s="32">
        <v>35852000</v>
      </c>
      <c r="E128" s="32">
        <v>26172000</v>
      </c>
      <c r="F128" s="32">
        <f t="shared" si="1"/>
        <v>9680000</v>
      </c>
    </row>
    <row r="129" spans="1:6" ht="24" customHeight="1">
      <c r="A129" s="37" t="s">
        <v>199</v>
      </c>
      <c r="B129" s="31" t="s">
        <v>187</v>
      </c>
      <c r="C129" s="31" t="s">
        <v>334</v>
      </c>
      <c r="D129" s="32">
        <v>1228497.5</v>
      </c>
      <c r="E129" s="32">
        <v>646417.37</v>
      </c>
      <c r="F129" s="32">
        <f t="shared" si="1"/>
        <v>582080.13</v>
      </c>
    </row>
    <row r="130" spans="1:6" ht="24" customHeight="1">
      <c r="A130" s="37" t="s">
        <v>335</v>
      </c>
      <c r="B130" s="31" t="s">
        <v>187</v>
      </c>
      <c r="C130" s="31" t="s">
        <v>336</v>
      </c>
      <c r="D130" s="32">
        <v>86719400</v>
      </c>
      <c r="E130" s="32">
        <v>57632847.73</v>
      </c>
      <c r="F130" s="32">
        <f t="shared" si="1"/>
        <v>29086552.270000003</v>
      </c>
    </row>
    <row r="131" spans="1:6" ht="24" customHeight="1">
      <c r="A131" s="37" t="s">
        <v>201</v>
      </c>
      <c r="B131" s="31" t="s">
        <v>187</v>
      </c>
      <c r="C131" s="31" t="s">
        <v>337</v>
      </c>
      <c r="D131" s="32">
        <v>17055382.5</v>
      </c>
      <c r="E131" s="32">
        <v>10397550.14</v>
      </c>
      <c r="F131" s="32">
        <f t="shared" si="1"/>
        <v>6657832.359999999</v>
      </c>
    </row>
    <row r="132" spans="1:6" ht="24" customHeight="1">
      <c r="A132" s="37" t="s">
        <v>338</v>
      </c>
      <c r="B132" s="31" t="s">
        <v>187</v>
      </c>
      <c r="C132" s="31" t="s">
        <v>339</v>
      </c>
      <c r="D132" s="32">
        <v>191964800</v>
      </c>
      <c r="E132" s="32">
        <v>143973600</v>
      </c>
      <c r="F132" s="32">
        <f t="shared" si="1"/>
        <v>47991200</v>
      </c>
    </row>
    <row r="133" spans="1:6" ht="15" customHeight="1">
      <c r="A133" s="37" t="s">
        <v>285</v>
      </c>
      <c r="B133" s="31" t="s">
        <v>187</v>
      </c>
      <c r="C133" s="31" t="s">
        <v>340</v>
      </c>
      <c r="D133" s="32">
        <v>335200</v>
      </c>
      <c r="E133" s="32">
        <v>137328.3</v>
      </c>
      <c r="F133" s="32">
        <f t="shared" si="1"/>
        <v>197871.7</v>
      </c>
    </row>
    <row r="134" spans="1:6" ht="24" customHeight="1">
      <c r="A134" s="37" t="s">
        <v>341</v>
      </c>
      <c r="B134" s="31" t="s">
        <v>187</v>
      </c>
      <c r="C134" s="31" t="s">
        <v>342</v>
      </c>
      <c r="D134" s="32">
        <v>1110100</v>
      </c>
      <c r="E134" s="32">
        <v>605777.64</v>
      </c>
      <c r="F134" s="32">
        <f t="shared" si="1"/>
        <v>504322.36</v>
      </c>
    </row>
    <row r="135" spans="1:6" ht="15" customHeight="1">
      <c r="A135" s="37" t="s">
        <v>260</v>
      </c>
      <c r="B135" s="31" t="s">
        <v>187</v>
      </c>
      <c r="C135" s="31" t="s">
        <v>343</v>
      </c>
      <c r="D135" s="32">
        <v>3112600</v>
      </c>
      <c r="E135" s="32">
        <v>1297204.51</v>
      </c>
      <c r="F135" s="32">
        <f aca="true" t="shared" si="2" ref="F135:F154">D135-E135</f>
        <v>1815395.49</v>
      </c>
    </row>
    <row r="136" spans="1:6" ht="24" customHeight="1">
      <c r="A136" s="37" t="s">
        <v>199</v>
      </c>
      <c r="B136" s="31" t="s">
        <v>187</v>
      </c>
      <c r="C136" s="31" t="s">
        <v>344</v>
      </c>
      <c r="D136" s="32">
        <v>53220</v>
      </c>
      <c r="E136" s="32">
        <v>40898.86</v>
      </c>
      <c r="F136" s="32">
        <f t="shared" si="2"/>
        <v>12321.14</v>
      </c>
    </row>
    <row r="137" spans="1:6" ht="24" customHeight="1">
      <c r="A137" s="37" t="s">
        <v>335</v>
      </c>
      <c r="B137" s="31" t="s">
        <v>187</v>
      </c>
      <c r="C137" s="31" t="s">
        <v>345</v>
      </c>
      <c r="D137" s="32">
        <v>29939400</v>
      </c>
      <c r="E137" s="32">
        <v>24669401.28</v>
      </c>
      <c r="F137" s="32">
        <f t="shared" si="2"/>
        <v>5269998.719999999</v>
      </c>
    </row>
    <row r="138" spans="1:6" ht="15" customHeight="1">
      <c r="A138" s="37" t="s">
        <v>260</v>
      </c>
      <c r="B138" s="31" t="s">
        <v>187</v>
      </c>
      <c r="C138" s="31" t="s">
        <v>346</v>
      </c>
      <c r="D138" s="32">
        <v>9976780</v>
      </c>
      <c r="E138" s="32">
        <v>1006641</v>
      </c>
      <c r="F138" s="32">
        <f t="shared" si="2"/>
        <v>8970139</v>
      </c>
    </row>
    <row r="139" spans="1:6" ht="15" customHeight="1">
      <c r="A139" s="37" t="s">
        <v>188</v>
      </c>
      <c r="B139" s="31" t="s">
        <v>187</v>
      </c>
      <c r="C139" s="31" t="s">
        <v>347</v>
      </c>
      <c r="D139" s="32">
        <v>20048900</v>
      </c>
      <c r="E139" s="32">
        <v>14505642.87</v>
      </c>
      <c r="F139" s="32">
        <f t="shared" si="2"/>
        <v>5543257.130000001</v>
      </c>
    </row>
    <row r="140" spans="1:6" ht="24" customHeight="1">
      <c r="A140" s="37" t="s">
        <v>190</v>
      </c>
      <c r="B140" s="31" t="s">
        <v>187</v>
      </c>
      <c r="C140" s="31" t="s">
        <v>348</v>
      </c>
      <c r="D140" s="32">
        <v>284400</v>
      </c>
      <c r="E140" s="32">
        <v>222922.18</v>
      </c>
      <c r="F140" s="32">
        <f t="shared" si="2"/>
        <v>61477.82000000001</v>
      </c>
    </row>
    <row r="141" spans="1:6" ht="36" customHeight="1">
      <c r="A141" s="37" t="s">
        <v>192</v>
      </c>
      <c r="B141" s="31" t="s">
        <v>187</v>
      </c>
      <c r="C141" s="31" t="s">
        <v>349</v>
      </c>
      <c r="D141" s="32">
        <v>5862900</v>
      </c>
      <c r="E141" s="32">
        <v>5055240.31</v>
      </c>
      <c r="F141" s="32">
        <f t="shared" si="2"/>
        <v>807659.6900000004</v>
      </c>
    </row>
    <row r="142" spans="1:6" ht="24" customHeight="1">
      <c r="A142" s="37" t="s">
        <v>197</v>
      </c>
      <c r="B142" s="31" t="s">
        <v>187</v>
      </c>
      <c r="C142" s="31" t="s">
        <v>350</v>
      </c>
      <c r="D142" s="32">
        <v>1282400</v>
      </c>
      <c r="E142" s="32">
        <v>614227.95</v>
      </c>
      <c r="F142" s="32">
        <f t="shared" si="2"/>
        <v>668172.05</v>
      </c>
    </row>
    <row r="143" spans="1:6" ht="24" customHeight="1">
      <c r="A143" s="37" t="s">
        <v>199</v>
      </c>
      <c r="B143" s="31" t="s">
        <v>187</v>
      </c>
      <c r="C143" s="31" t="s">
        <v>351</v>
      </c>
      <c r="D143" s="32">
        <v>6482500</v>
      </c>
      <c r="E143" s="32">
        <v>3719279.74</v>
      </c>
      <c r="F143" s="32">
        <f t="shared" si="2"/>
        <v>2763220.26</v>
      </c>
    </row>
    <row r="144" spans="1:6" ht="15" customHeight="1">
      <c r="A144" s="37" t="s">
        <v>239</v>
      </c>
      <c r="B144" s="31" t="s">
        <v>187</v>
      </c>
      <c r="C144" s="31" t="s">
        <v>352</v>
      </c>
      <c r="D144" s="32">
        <v>462200</v>
      </c>
      <c r="E144" s="32">
        <v>331565.26</v>
      </c>
      <c r="F144" s="32">
        <f t="shared" si="2"/>
        <v>130634.73999999999</v>
      </c>
    </row>
    <row r="145" spans="1:6" ht="15" customHeight="1">
      <c r="A145" s="37" t="s">
        <v>260</v>
      </c>
      <c r="B145" s="31" t="s">
        <v>187</v>
      </c>
      <c r="C145" s="31" t="s">
        <v>353</v>
      </c>
      <c r="D145" s="32">
        <v>699300</v>
      </c>
      <c r="E145" s="32">
        <v>571675.39</v>
      </c>
      <c r="F145" s="32">
        <f t="shared" si="2"/>
        <v>127624.60999999999</v>
      </c>
    </row>
    <row r="146" spans="1:6" ht="15" customHeight="1">
      <c r="A146" s="37" t="s">
        <v>203</v>
      </c>
      <c r="B146" s="31" t="s">
        <v>187</v>
      </c>
      <c r="C146" s="31" t="s">
        <v>354</v>
      </c>
      <c r="D146" s="32">
        <v>15000</v>
      </c>
      <c r="E146" s="32">
        <v>3130</v>
      </c>
      <c r="F146" s="32">
        <f t="shared" si="2"/>
        <v>11870</v>
      </c>
    </row>
    <row r="147" spans="1:6" ht="15" customHeight="1">
      <c r="A147" s="37" t="s">
        <v>205</v>
      </c>
      <c r="B147" s="31" t="s">
        <v>187</v>
      </c>
      <c r="C147" s="31" t="s">
        <v>355</v>
      </c>
      <c r="D147" s="32">
        <v>27000</v>
      </c>
      <c r="E147" s="32">
        <v>10136</v>
      </c>
      <c r="F147" s="32">
        <f t="shared" si="2"/>
        <v>16864</v>
      </c>
    </row>
    <row r="148" spans="1:6" ht="15" customHeight="1">
      <c r="A148" s="37" t="s">
        <v>207</v>
      </c>
      <c r="B148" s="31" t="s">
        <v>187</v>
      </c>
      <c r="C148" s="31" t="s">
        <v>356</v>
      </c>
      <c r="D148" s="32">
        <v>11000</v>
      </c>
      <c r="E148" s="32">
        <v>3020.99</v>
      </c>
      <c r="F148" s="32">
        <f t="shared" si="2"/>
        <v>7979.01</v>
      </c>
    </row>
    <row r="149" spans="1:6" ht="24" customHeight="1">
      <c r="A149" s="37" t="s">
        <v>246</v>
      </c>
      <c r="B149" s="31" t="s">
        <v>187</v>
      </c>
      <c r="C149" s="31" t="s">
        <v>357</v>
      </c>
      <c r="D149" s="32">
        <v>354100</v>
      </c>
      <c r="E149" s="32">
        <v>0</v>
      </c>
      <c r="F149" s="32">
        <f t="shared" si="2"/>
        <v>354100</v>
      </c>
    </row>
    <row r="150" spans="1:6" ht="36" customHeight="1">
      <c r="A150" s="37" t="s">
        <v>244</v>
      </c>
      <c r="B150" s="31" t="s">
        <v>187</v>
      </c>
      <c r="C150" s="31" t="s">
        <v>358</v>
      </c>
      <c r="D150" s="32">
        <v>83769000</v>
      </c>
      <c r="E150" s="32">
        <v>62826600</v>
      </c>
      <c r="F150" s="32">
        <f t="shared" si="2"/>
        <v>20942400</v>
      </c>
    </row>
    <row r="151" spans="1:6" ht="24" customHeight="1">
      <c r="A151" s="37" t="s">
        <v>199</v>
      </c>
      <c r="B151" s="31" t="s">
        <v>187</v>
      </c>
      <c r="C151" s="31" t="s">
        <v>359</v>
      </c>
      <c r="D151" s="32">
        <v>720000</v>
      </c>
      <c r="E151" s="32">
        <v>295932.39</v>
      </c>
      <c r="F151" s="32">
        <f t="shared" si="2"/>
        <v>424067.61</v>
      </c>
    </row>
    <row r="152" spans="1:6" ht="15" customHeight="1">
      <c r="A152" s="37" t="s">
        <v>285</v>
      </c>
      <c r="B152" s="31" t="s">
        <v>187</v>
      </c>
      <c r="C152" s="31" t="s">
        <v>360</v>
      </c>
      <c r="D152" s="32">
        <v>480000</v>
      </c>
      <c r="E152" s="32">
        <v>360000</v>
      </c>
      <c r="F152" s="32">
        <f t="shared" si="2"/>
        <v>120000</v>
      </c>
    </row>
    <row r="153" spans="1:6" ht="36" customHeight="1">
      <c r="A153" s="37" t="s">
        <v>244</v>
      </c>
      <c r="B153" s="31" t="s">
        <v>187</v>
      </c>
      <c r="C153" s="31" t="s">
        <v>361</v>
      </c>
      <c r="D153" s="32">
        <v>7176000</v>
      </c>
      <c r="E153" s="32">
        <v>5382000</v>
      </c>
      <c r="F153" s="32">
        <f t="shared" si="2"/>
        <v>1794000</v>
      </c>
    </row>
    <row r="154" spans="1:6" ht="15" customHeight="1">
      <c r="A154" s="36" t="s">
        <v>362</v>
      </c>
      <c r="B154" s="28" t="s">
        <v>363</v>
      </c>
      <c r="C154" s="28" t="s">
        <v>29</v>
      </c>
      <c r="D154" s="29">
        <f>D6-'1. Доходы бюджета'!D16</f>
        <v>-2580345.739999771</v>
      </c>
      <c r="E154" s="29">
        <f>E6-'1. Доходы бюджета'!E16</f>
        <v>-141368598.55999947</v>
      </c>
      <c r="F154" s="29">
        <f t="shared" si="2"/>
        <v>138788252.8199997</v>
      </c>
    </row>
    <row r="155" spans="1:6" ht="9" customHeight="1">
      <c r="A155" s="33"/>
      <c r="B155" s="33"/>
      <c r="C155" s="33"/>
      <c r="D155" s="33"/>
      <c r="E155" s="33"/>
      <c r="F155" s="33"/>
    </row>
    <row r="156" spans="1:6" ht="36" customHeight="1">
      <c r="A156" s="41" t="s">
        <v>183</v>
      </c>
      <c r="B156" s="42"/>
      <c r="C156" s="42"/>
      <c r="D156" s="42"/>
      <c r="E156" s="42"/>
      <c r="F156" s="42"/>
    </row>
  </sheetData>
  <sheetProtection/>
  <mergeCells count="8">
    <mergeCell ref="A156:F156"/>
    <mergeCell ref="A1:F1"/>
    <mergeCell ref="A3:A4"/>
    <mergeCell ref="B3:B4"/>
    <mergeCell ref="C3:C4"/>
    <mergeCell ref="D3:D4"/>
    <mergeCell ref="E3:E4"/>
    <mergeCell ref="F3:F4"/>
  </mergeCells>
  <printOptions/>
  <pageMargins left="0.7875000238418579" right="0.5902777910232544" top="0.5902777910232544" bottom="0.5902777910232544" header="0.39375001192092896" footer="0.511805534362793"/>
  <pageSetup errors="blank" fitToHeight="1000" fitToWidth="1" horizontalDpi="600" verticalDpi="600" orientation="portrait" paperSize="9"/>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15"/>
  <sheetViews>
    <sheetView showGridLines="0" zoomScalePageLayoutView="0" workbookViewId="0" topLeftCell="A1">
      <selection activeCell="D6" sqref="D6:F13"/>
    </sheetView>
  </sheetViews>
  <sheetFormatPr defaultColWidth="9.140625" defaultRowHeight="15"/>
  <cols>
    <col min="1" max="1" width="50.7109375" style="1" customWidth="1"/>
    <col min="2" max="2" width="8.421875" style="1" customWidth="1"/>
    <col min="3" max="3" width="24.7109375" style="1" customWidth="1"/>
    <col min="4" max="4" width="21.8515625" style="1" customWidth="1"/>
    <col min="5" max="6" width="22.57421875" style="1" customWidth="1"/>
    <col min="7" max="16384" width="9.140625" style="1" customWidth="1"/>
  </cols>
  <sheetData>
    <row r="1" spans="1:6" ht="14.25" customHeight="1">
      <c r="A1" s="51" t="s">
        <v>364</v>
      </c>
      <c r="B1" s="52"/>
      <c r="C1" s="52"/>
      <c r="D1" s="52"/>
      <c r="E1" s="52"/>
      <c r="F1" s="52"/>
    </row>
    <row r="2" spans="1:6" ht="9" customHeight="1">
      <c r="A2" s="24"/>
      <c r="B2" s="24"/>
      <c r="C2" s="24"/>
      <c r="D2" s="24"/>
      <c r="E2" s="24"/>
      <c r="F2" s="34" t="s">
        <v>365</v>
      </c>
    </row>
    <row r="3" spans="1:6" ht="27" customHeight="1">
      <c r="A3" s="56" t="s">
        <v>21</v>
      </c>
      <c r="B3" s="53" t="s">
        <v>22</v>
      </c>
      <c r="C3" s="53" t="s">
        <v>366</v>
      </c>
      <c r="D3" s="53" t="s">
        <v>24</v>
      </c>
      <c r="E3" s="53" t="s">
        <v>25</v>
      </c>
      <c r="F3" s="39" t="s">
        <v>26</v>
      </c>
    </row>
    <row r="4" spans="1:6" ht="45" customHeight="1">
      <c r="A4" s="58"/>
      <c r="B4" s="55"/>
      <c r="C4" s="55"/>
      <c r="D4" s="55"/>
      <c r="E4" s="55"/>
      <c r="F4" s="40"/>
    </row>
    <row r="5" spans="1:6" ht="14.25" customHeight="1">
      <c r="A5" s="25">
        <v>1</v>
      </c>
      <c r="B5" s="26">
        <v>2</v>
      </c>
      <c r="C5" s="26">
        <v>3</v>
      </c>
      <c r="D5" s="26">
        <v>4</v>
      </c>
      <c r="E5" s="26">
        <v>5</v>
      </c>
      <c r="F5" s="26">
        <v>6</v>
      </c>
    </row>
    <row r="6" spans="1:6" ht="15" customHeight="1">
      <c r="A6" s="27" t="s">
        <v>367</v>
      </c>
      <c r="B6" s="28" t="s">
        <v>368</v>
      </c>
      <c r="C6" s="28" t="s">
        <v>29</v>
      </c>
      <c r="D6" s="29">
        <f>D9</f>
        <v>-2580345.739999771</v>
      </c>
      <c r="E6" s="29">
        <f>E9</f>
        <v>-141368598.55999947</v>
      </c>
      <c r="F6" s="29">
        <f>F9</f>
        <v>138788252.8199997</v>
      </c>
    </row>
    <row r="7" spans="1:6" ht="40.5" customHeight="1">
      <c r="A7" s="27" t="s">
        <v>384</v>
      </c>
      <c r="B7" s="28" t="s">
        <v>369</v>
      </c>
      <c r="C7" s="28" t="s">
        <v>29</v>
      </c>
      <c r="D7" s="29">
        <v>0</v>
      </c>
      <c r="E7" s="29">
        <v>0</v>
      </c>
      <c r="F7" s="29">
        <v>0</v>
      </c>
    </row>
    <row r="8" spans="1:6" ht="24" customHeight="1">
      <c r="A8" s="27" t="s">
        <v>383</v>
      </c>
      <c r="B8" s="28" t="s">
        <v>370</v>
      </c>
      <c r="C8" s="28" t="s">
        <v>29</v>
      </c>
      <c r="D8" s="29">
        <v>0</v>
      </c>
      <c r="E8" s="29">
        <v>0</v>
      </c>
      <c r="F8" s="29">
        <v>0</v>
      </c>
    </row>
    <row r="9" spans="1:6" ht="15" customHeight="1">
      <c r="A9" s="27" t="s">
        <v>371</v>
      </c>
      <c r="B9" s="28" t="s">
        <v>372</v>
      </c>
      <c r="C9" s="35"/>
      <c r="D9" s="29">
        <f>D10+D12</f>
        <v>-2580345.739999771</v>
      </c>
      <c r="E9" s="29">
        <f>E10+E12</f>
        <v>-141368598.55999947</v>
      </c>
      <c r="F9" s="29">
        <f>F10+F12</f>
        <v>138788252.8199997</v>
      </c>
    </row>
    <row r="10" spans="1:6" ht="15" customHeight="1">
      <c r="A10" s="27" t="s">
        <v>373</v>
      </c>
      <c r="B10" s="28" t="s">
        <v>374</v>
      </c>
      <c r="C10" s="35"/>
      <c r="D10" s="29">
        <f>D11</f>
        <v>-3448295300</v>
      </c>
      <c r="E10" s="29">
        <f>E11</f>
        <v>-2497144588.7299995</v>
      </c>
      <c r="F10" s="29">
        <f>F11</f>
        <v>-951150711.2700005</v>
      </c>
    </row>
    <row r="11" spans="1:6" ht="15" customHeight="1">
      <c r="A11" s="30" t="s">
        <v>375</v>
      </c>
      <c r="B11" s="31" t="s">
        <v>374</v>
      </c>
      <c r="C11" s="31" t="s">
        <v>376</v>
      </c>
      <c r="D11" s="32">
        <f>-'1. Доходы бюджета'!D16</f>
        <v>-3448295300</v>
      </c>
      <c r="E11" s="32">
        <f>-'1. Доходы бюджета'!E16</f>
        <v>-2497144588.7299995</v>
      </c>
      <c r="F11" s="32">
        <f>-'1. Доходы бюджета'!F16</f>
        <v>-951150711.2700005</v>
      </c>
    </row>
    <row r="12" spans="1:6" ht="15" customHeight="1">
      <c r="A12" s="27" t="s">
        <v>377</v>
      </c>
      <c r="B12" s="28" t="s">
        <v>378</v>
      </c>
      <c r="C12" s="35"/>
      <c r="D12" s="29">
        <f>D13</f>
        <v>3445714954.26</v>
      </c>
      <c r="E12" s="29">
        <f>E13</f>
        <v>2355775990.17</v>
      </c>
      <c r="F12" s="29">
        <f>F13</f>
        <v>1089938964.0900002</v>
      </c>
    </row>
    <row r="13" spans="1:6" ht="15" customHeight="1">
      <c r="A13" s="30" t="s">
        <v>379</v>
      </c>
      <c r="B13" s="31" t="s">
        <v>378</v>
      </c>
      <c r="C13" s="31" t="s">
        <v>380</v>
      </c>
      <c r="D13" s="32">
        <f>'2. Расходы бюджета'!D6</f>
        <v>3445714954.26</v>
      </c>
      <c r="E13" s="32">
        <f>'2. Расходы бюджета'!E6</f>
        <v>2355775990.17</v>
      </c>
      <c r="F13" s="32">
        <f>'2. Расходы бюджета'!F6</f>
        <v>1089938964.0900002</v>
      </c>
    </row>
    <row r="14" spans="1:6" ht="9" customHeight="1">
      <c r="A14" s="33"/>
      <c r="B14" s="33"/>
      <c r="C14" s="33"/>
      <c r="D14" s="33"/>
      <c r="E14" s="33"/>
      <c r="F14" s="33"/>
    </row>
    <row r="15" spans="1:6" ht="36" customHeight="1">
      <c r="A15" s="41" t="s">
        <v>183</v>
      </c>
      <c r="B15" s="42"/>
      <c r="C15" s="42"/>
      <c r="D15" s="42"/>
      <c r="E15" s="42"/>
      <c r="F15" s="42"/>
    </row>
  </sheetData>
  <sheetProtection/>
  <mergeCells count="8">
    <mergeCell ref="A15:F15"/>
    <mergeCell ref="A1:F1"/>
    <mergeCell ref="A3:A4"/>
    <mergeCell ref="B3:B4"/>
    <mergeCell ref="C3:C4"/>
    <mergeCell ref="D3:D4"/>
    <mergeCell ref="E3:E4"/>
    <mergeCell ref="F3:F4"/>
  </mergeCells>
  <printOptions/>
  <pageMargins left="0.7875000238418579" right="0.5902777910232544" top="0.5902777910232544" bottom="0.5902777910232544" header="0.39375001192092896" footer="0.511805534362793"/>
  <pageSetup errors="blank" fitToHeight="1000" fitToWidth="1" horizontalDpi="600" verticalDpi="600" orientation="portrait" paperSize="9"/>
  <headerFooter>
    <oddFooter>&amp;L&amp;D</oddFooter>
    <evenFooter>&amp;L&amp;D</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Гаранина</dc:creator>
  <cp:keywords/>
  <dc:description/>
  <cp:lastModifiedBy>Гаранина</cp:lastModifiedBy>
  <cp:lastPrinted>2017-10-24T05:24:06Z</cp:lastPrinted>
  <dcterms:created xsi:type="dcterms:W3CDTF">2017-10-11T04:58:19Z</dcterms:created>
  <dcterms:modified xsi:type="dcterms:W3CDTF">2017-10-24T05:24:49Z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vt:lpwstr>
  </property>
  <property fmtid="{D5CDD505-2E9C-101B-9397-08002B2CF9AE}" pid="3" name="Название отчета">
    <vt:lpwstr>(0503117) Отчет об исполнении бюджета.xls</vt:lpwstr>
  </property>
  <property fmtid="{D5CDD505-2E9C-101B-9397-08002B2CF9AE}" pid="4" name="Версия клиента">
    <vt:lpwstr>17.3.3.10031</vt:lpwstr>
  </property>
  <property fmtid="{D5CDD505-2E9C-101B-9397-08002B2CF9AE}" pid="5" name="Версия базы">
    <vt:lpwstr>17.3.0.3261</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basa_2017</vt:lpwstr>
  </property>
  <property fmtid="{D5CDD505-2E9C-101B-9397-08002B2CF9AE}" pid="9" name="Пользователь">
    <vt:lpwstr>гаранина</vt:lpwstr>
  </property>
  <property fmtid="{D5CDD505-2E9C-101B-9397-08002B2CF9AE}" pid="10" name="Шаблон">
    <vt:lpwstr>V_72N117_ITEM</vt:lpwstr>
  </property>
</Properties>
</file>