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 sheetId="1" r:id="rId1"/>
    <sheet name="Лист1" sheetId="2" r:id="rId2"/>
  </sheets>
  <externalReferences>
    <externalReference r:id="rId5"/>
    <externalReference r:id="rId6"/>
    <externalReference r:id="rId7"/>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'Дох'!$9:$9</definedName>
    <definedName name="_xlnm.Print_Area" localSheetId="0">'Дох'!$A$1:$C$132</definedName>
  </definedNames>
  <calcPr fullCalcOnLoad="1" fullPrecision="0"/>
</workbook>
</file>

<file path=xl/sharedStrings.xml><?xml version="1.0" encoding="utf-8"?>
<sst xmlns="http://schemas.openxmlformats.org/spreadsheetml/2006/main" count="257" uniqueCount="254">
  <si>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</si>
  <si>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</si>
  <si>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</si>
  <si>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</si>
  <si>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</si>
  <si>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</si>
  <si>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</si>
  <si>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</si>
  <si>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</si>
  <si>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</si>
  <si>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</si>
  <si>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</si>
  <si>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</si>
  <si>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</si>
  <si>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182 1 05 00000 00 0000 000</t>
  </si>
  <si>
    <t>182 1 06 02000 02 0000 110</t>
  </si>
  <si>
    <t>182 1 06 02010 02 0000 110</t>
  </si>
  <si>
    <t>182 1 06 04000 02 0000 110</t>
  </si>
  <si>
    <t>182 1 06 04011 02 0000 110</t>
  </si>
  <si>
    <t>182 1 06 04012 02 0000 110</t>
  </si>
  <si>
    <t>182 1 13 01020 01 0000 130</t>
  </si>
  <si>
    <t>322 1 15 01010 01 0000 140</t>
  </si>
  <si>
    <t>Налоги на имущество</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</si>
  <si>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</si>
  <si>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</si>
  <si>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</si>
  <si>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</si>
  <si>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</si>
  <si>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</si>
  <si>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</si>
  <si>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</si>
  <si>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</si>
  <si>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</si>
  <si>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</si>
  <si>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</si>
  <si>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</si>
  <si>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</si>
  <si>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</si>
  <si>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</si>
  <si>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</si>
  <si>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</si>
  <si>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</si>
  <si>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</si>
  <si>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</si>
  <si>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</si>
  <si>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</si>
  <si>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</si>
  <si>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</si>
  <si>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</si>
  <si>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</si>
  <si>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</si>
  <si>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</si>
  <si>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</si>
  <si>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Неналоговые доходы</t>
  </si>
  <si>
    <t>Прочие доходы</t>
  </si>
  <si>
    <t>НДФЛ</t>
  </si>
  <si>
    <t>ЕСН</t>
  </si>
  <si>
    <t>НДС</t>
  </si>
  <si>
    <t xml:space="preserve">Налог на прибыль </t>
  </si>
  <si>
    <t>Налоги на совокупный доход</t>
  </si>
  <si>
    <t>Помощь из федерального бюджета</t>
  </si>
  <si>
    <t>Всего доходы  2 301 075 тыс.руб.</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</si>
  <si>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</si>
  <si>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</si>
  <si>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</si>
  <si>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</si>
  <si>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</si>
  <si>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</si>
  <si>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</si>
  <si>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</si>
  <si>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</si>
  <si>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</si>
  <si>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</si>
  <si>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</si>
  <si>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</si>
  <si>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</si>
  <si>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</si>
  <si>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</si>
  <si>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</si>
  <si>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</si>
  <si>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</si>
  <si>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</si>
  <si>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</si>
  <si>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</si>
  <si>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</si>
  <si>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</si>
  <si>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182 1 05 01011 01 0000 110</t>
  </si>
  <si>
    <t>182 1 05 01021 01 0000 110</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</si>
  <si>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</si>
  <si>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</si>
  <si>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</si>
  <si>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</si>
  <si>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</si>
  <si>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</si>
  <si>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</si>
  <si>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</si>
  <si>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292 1 12 01050 01 0000 120</t>
  </si>
  <si>
    <t>Плата за иные виды негативного воздействия на окружающую среду</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</si>
  <si>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</si>
  <si>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</si>
  <si>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</si>
  <si>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</si>
  <si>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</si>
  <si>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320 1 17 03000 01 0000 180</t>
  </si>
  <si>
    <t>Поступление средств, удержанных из заработной платы осужденных</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</si>
  <si>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</si>
  <si>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</si>
  <si>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</si>
  <si>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</si>
  <si>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</si>
  <si>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</si>
  <si>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</si>
  <si>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</si>
  <si>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</si>
  <si>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</si>
  <si>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</si>
  <si>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</si>
  <si>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</si>
  <si>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</si>
  <si>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</si>
  <si>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</si>
  <si>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</si>
  <si>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</si>
  <si>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</si>
  <si>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</si>
  <si>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</si>
  <si>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</si>
  <si>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</si>
  <si>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</si>
  <si>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</si>
  <si>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Денежные взыскания (штрафы) за нарушение законодательства Российской Федерации о пожарной безопасности</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</si>
  <si>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</si>
  <si>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</si>
  <si>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</si>
  <si>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</si>
  <si>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</si>
  <si>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</si>
  <si>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ОКАЗАНИЯ ПЛАТНЫХ УСЛУГ (РАБОТ) И КОМПЕНСАЦИИ ЗАТРАТ ГОСУДАРСТВА</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</si>
  <si>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</si>
  <si>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Приложение 1</t>
  </si>
  <si>
    <t xml:space="preserve">                                                 города Байконур</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</si>
  <si>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</si>
  <si>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</si>
  <si>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</si>
  <si>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</si>
  <si>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</si>
  <si>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</si>
  <si>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</si>
  <si>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</si>
  <si>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</si>
  <si>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</si>
  <si>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</si>
  <si>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</si>
  <si>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</si>
  <si>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</si>
  <si>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</si>
  <si>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</si>
  <si>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</si>
  <si>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</si>
  <si>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</si>
  <si>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</si>
  <si>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</si>
  <si>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</si>
  <si>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</si>
  <si>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</si>
  <si>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</si>
  <si>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</si>
  <si>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</si>
  <si>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</si>
  <si>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</si>
  <si>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</si>
  <si>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</si>
  <si>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</si>
  <si>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</si>
  <si>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</si>
  <si>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</si>
  <si>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</si>
  <si>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</si>
  <si>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</si>
  <si>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</si>
  <si>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</si>
  <si>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</si>
  <si>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</si>
  <si>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</si>
  <si>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</si>
  <si>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 xml:space="preserve">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</si>
  <si>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</si>
  <si>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</si>
  <si>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Субвенции бюджетам  субъектов Российской Федерации на оплату жилищно-коммунальных услуг отдельным категориям граждан</t>
  </si>
  <si>
    <t>Доходы от оказания платных услуг (работ)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</si>
  <si>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</si>
  <si>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</si>
  <si>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</si>
  <si>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</si>
  <si>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388 1 16 74000 01 0000 140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</si>
  <si>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</si>
  <si>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322 1 16 90040 04 0000 140</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</si>
  <si>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</si>
  <si>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</si>
  <si>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188 1 08 06000 01 0000 110</t>
  </si>
  <si>
    <t>188 1 08 06000 01 0003 110</t>
  </si>
  <si>
    <t>188 1 08 06000 01 0005 110</t>
  </si>
  <si>
    <t>188 1 08 06000 01 0007 110</t>
  </si>
  <si>
    <t>188 1 08 07100 01 0034 110</t>
  </si>
  <si>
    <t>188 1 08 07100 01 0035 110</t>
  </si>
  <si>
    <t>Поступление доходов в бюджет города Байконур в 2017 году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</si>
  <si>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</si>
  <si>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182 1 05 01050 01 0000110</t>
  </si>
  <si>
    <t>Минимальный налог, зачисляемый в бюджеты субъектов Российской Федерации  (за налоговые периоды, истекшие до 1 января 2016 года)</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</si>
  <si>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</si>
  <si>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</si>
  <si>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</si>
  <si>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УТВЕРЖДЕНО</t>
  </si>
  <si>
    <t xml:space="preserve">                                                 постановлением Главы администрации</t>
  </si>
  <si>
    <t>106 1 16 48000 01 6000 140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</si>
  <si>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</si>
  <si>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</si>
  <si>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182 1 06 05000 02 0000 110</t>
  </si>
  <si>
    <t>Налог на игорный бизнес</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</si>
  <si>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</si>
  <si>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</si>
  <si>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292 1 14 03040 04 0000 410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</si>
  <si>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</si>
  <si>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182 1 16 05000 01 0000 140</t>
  </si>
  <si>
    <t>092 2 02 15011 04 0000 151</t>
  </si>
  <si>
    <t>092 2 02 35250 02 0000 151</t>
  </si>
  <si>
    <t>292 2 02 35220 02 0000 151</t>
  </si>
  <si>
    <t>292 2 02 35260 02 0000 151</t>
  </si>
  <si>
    <t>292 2 02 35290 02 0000 151</t>
  </si>
  <si>
    <t>292 2 02 35270 02 0000 151</t>
  </si>
  <si>
    <t>292 2 02 35380 02 0000 151</t>
  </si>
  <si>
    <t>292 2 02 35137 02 0000 151</t>
  </si>
  <si>
    <t>292 2 02 35900 02 0000 151</t>
  </si>
  <si>
    <t>292 2 02 45161 02 0000 151</t>
  </si>
  <si>
    <t>000 2 19 00000 00 0000 000</t>
  </si>
  <si>
    <t>ВОЗВРАТ ОСТАТКОВ СУБСИДИЙ, СУБВЕНЦИЙ И ИНЫХ МЕЖБЮДЖЕТНЫХ ТРАНСФЕРТОВ, ИМЕЮЩИХ ЦЕЛЕВОЕ НАЗНАЧЕНИЕ, ПРОШЛЫХ ЛЕТ</t>
  </si>
  <si>
    <t>292 2 02 35460 02 0000 151</t>
  </si>
  <si>
    <t>292 2 19 90000 02 0000 151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</si>
  <si>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</si>
  <si>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</si>
  <si>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</si>
  <si>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</si>
  <si>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</si>
  <si>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</si>
  <si>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092 2 02 15009 02 0000 151</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</si>
  <si>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</si>
  <si>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 xml:space="preserve">106 1 16 30010 01 0000 140
</t>
  </si>
  <si>
    <t xml:space="preserve">Денежные взыскания (штрафы) за нарушение законодательства Российской Федерации о безопасности дорожного движения
</t>
  </si>
  <si>
    <t xml:space="preserve">106 1 16 30020 01 0000 140
</t>
  </si>
  <si>
    <t xml:space="preserve">000 1 16 23000 00 0000 140
</t>
  </si>
  <si>
    <t xml:space="preserve">Доходы от возмещения ущерба при возникновении страховых случаев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</si>
  <si>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t>
  </si>
  <si>
    <t xml:space="preserve">292 1 16 23041 04 0000 140
</t>
  </si>
  <si>
    <t xml:space="preserve">                                               от ____________________  № _______</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</si>
</sst>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4">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b/>
      <sz val="12"/>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sz val="15"/>
      <color indexed="8"/>
      <name val="Arial Cyr"/>
      <family val="0"/>
    </font>
    <font>
      <sz val="11"/>
      <color indexed="8"/>
      <name val="Arial Cyr"/>
      <family val="0"/>
    </font>
    <font>
      <b/>
      <i/>
      <sz val="12"/>
      <name val="Arial Cyr"/>
      <family val="0"/>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lignment horizontal="right"/>
    </xf>
    <xf numFmtId="49" fontId="7" fillId="33" borderId="10" xfId="0" applyNumberFormat="1" applyFont="1" applyFill="1" applyBorder="1" applyAlignment="1">
      <alignment vertical="top" wrapText="1"/>
    </xf>
    <xf numFmtId="3" fontId="7" fillId="33" borderId="10" xfId="0" applyNumberFormat="1" applyFont="1" applyFill="1" applyBorder="1" applyAlignment="1">
      <alignment horizontal="center" vertical="top"/>
    </xf>
    <xf numFmtId="0" fontId="3" fillId="0" borderId="0" xfId="0" applyFont="1" applyAlignment="1">
      <alignment horizontal="right"/>
    </xf>
    <xf numFmtId="0" fontId="0" fillId="0" borderId="0" xfId="0" applyFill="1" applyAlignment="1">
      <alignment horizontal="center"/>
    </xf>
    <xf numFmtId="0" fontId="0" fillId="0" borderId="0" xfId="0" applyFill="1" applyAlignment="1">
      <alignment wrapText="1"/>
    </xf>
    <xf numFmtId="0" fontId="9"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3" fillId="34" borderId="0" xfId="0" applyFont="1" applyFill="1" applyAlignment="1">
      <alignment/>
    </xf>
    <xf numFmtId="0" fontId="8" fillId="0" borderId="0" xfId="0" applyFont="1" applyFill="1" applyAlignment="1">
      <alignment/>
    </xf>
    <xf numFmtId="0" fontId="16" fillId="0" borderId="0" xfId="0" applyFont="1" applyFill="1" applyAlignment="1">
      <alignment/>
    </xf>
    <xf numFmtId="0" fontId="18" fillId="0" borderId="10" xfId="0" applyNumberFormat="1" applyFont="1" applyFill="1" applyBorder="1" applyAlignment="1">
      <alignment horizontal="left" vertical="top" wrapText="1" indent="1"/>
    </xf>
    <xf numFmtId="0" fontId="19" fillId="0" borderId="0" xfId="0" applyFont="1" applyFill="1" applyAlignment="1">
      <alignment horizontal="center"/>
    </xf>
    <xf numFmtId="0" fontId="11" fillId="0" borderId="10"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20" fillId="0" borderId="0" xfId="0" applyFont="1" applyFill="1" applyAlignment="1">
      <alignment/>
    </xf>
    <xf numFmtId="0" fontId="21" fillId="0" borderId="0" xfId="0" applyFont="1" applyFill="1" applyAlignment="1">
      <alignment/>
    </xf>
    <xf numFmtId="49" fontId="18" fillId="0" borderId="10" xfId="0" applyNumberFormat="1" applyFont="1" applyFill="1" applyBorder="1" applyAlignment="1">
      <alignment horizontal="left" vertical="top" wrapText="1" indent="1"/>
    </xf>
    <xf numFmtId="49" fontId="12" fillId="34" borderId="10" xfId="0" applyNumberFormat="1" applyFont="1" applyFill="1" applyBorder="1" applyAlignment="1">
      <alignment horizontal="left" vertical="top" wrapText="1" indent="1"/>
    </xf>
    <xf numFmtId="49" fontId="10" fillId="0" borderId="10" xfId="0" applyNumberFormat="1" applyFont="1" applyFill="1" applyBorder="1" applyAlignment="1">
      <alignment horizontal="left" vertical="top" wrapText="1" indent="1"/>
    </xf>
    <xf numFmtId="49" fontId="15" fillId="0" borderId="10" xfId="0" applyNumberFormat="1" applyFont="1" applyFill="1" applyBorder="1" applyAlignment="1">
      <alignment horizontal="left" vertical="top" wrapText="1" indent="1"/>
    </xf>
    <xf numFmtId="49" fontId="14" fillId="34" borderId="10" xfId="0" applyNumberFormat="1" applyFont="1" applyFill="1" applyBorder="1" applyAlignment="1">
      <alignment horizontal="left" vertical="top" indent="1"/>
    </xf>
    <xf numFmtId="49" fontId="6" fillId="0" borderId="10" xfId="0" applyNumberFormat="1" applyFont="1" applyFill="1" applyBorder="1" applyAlignment="1">
      <alignment horizontal="left" vertical="top" indent="1"/>
    </xf>
    <xf numFmtId="49" fontId="17" fillId="0" borderId="10" xfId="0" applyNumberFormat="1" applyFont="1" applyFill="1" applyBorder="1" applyAlignment="1">
      <alignment horizontal="left" vertical="top" indent="1"/>
    </xf>
    <xf numFmtId="49" fontId="5" fillId="0" borderId="10" xfId="0" applyNumberFormat="1" applyFont="1" applyFill="1" applyBorder="1" applyAlignment="1">
      <alignment horizontal="left" vertical="top" wrapText="1" indent="1"/>
    </xf>
    <xf numFmtId="49" fontId="5" fillId="0" borderId="10" xfId="0" applyNumberFormat="1" applyFont="1" applyFill="1" applyBorder="1" applyAlignment="1">
      <alignment horizontal="left" vertical="top" indent="1"/>
    </xf>
    <xf numFmtId="3" fontId="0" fillId="0" borderId="0" xfId="0" applyNumberFormat="1" applyFill="1" applyAlignment="1">
      <alignment/>
    </xf>
    <xf numFmtId="0" fontId="23" fillId="0" borderId="10" xfId="0" applyFont="1" applyBorder="1" applyAlignment="1">
      <alignment horizontal="left" vertical="center" wrapText="1" indent="1"/>
    </xf>
    <xf numFmtId="198" fontId="15" fillId="0" borderId="10" xfId="0" applyNumberFormat="1" applyFont="1" applyFill="1" applyBorder="1" applyAlignment="1">
      <alignment horizontal="center" vertical="top"/>
    </xf>
    <xf numFmtId="198" fontId="0" fillId="0" borderId="0" xfId="0" applyNumberFormat="1" applyFill="1" applyAlignment="1">
      <alignment horizontal="center"/>
    </xf>
    <xf numFmtId="198" fontId="10" fillId="0" borderId="10" xfId="0" applyNumberFormat="1" applyFont="1" applyFill="1" applyBorder="1" applyAlignment="1">
      <alignment horizontal="center" vertical="top"/>
    </xf>
    <xf numFmtId="0" fontId="25" fillId="0" borderId="10" xfId="0" applyFont="1" applyBorder="1" applyAlignment="1">
      <alignment horizontal="left" vertical="top" wrapText="1" indent="1"/>
    </xf>
    <xf numFmtId="0" fontId="25" fillId="0" borderId="10" xfId="0" applyFont="1" applyBorder="1" applyAlignment="1">
      <alignment horizontal="left" vertical="center" wrapText="1" indent="1"/>
    </xf>
    <xf numFmtId="49" fontId="17" fillId="34" borderId="10" xfId="0" applyNumberFormat="1" applyFont="1" applyFill="1" applyBorder="1" applyAlignment="1">
      <alignment horizontal="left" vertical="top" indent="1"/>
    </xf>
    <xf numFmtId="0" fontId="25" fillId="0" borderId="0" xfId="0" applyFont="1" applyAlignment="1">
      <alignment horizontal="left" vertical="center" wrapText="1" indent="1"/>
    </xf>
    <xf numFmtId="0" fontId="18" fillId="0" borderId="10" xfId="0" applyFont="1" applyBorder="1" applyAlignment="1">
      <alignment horizontal="left" vertical="center" wrapText="1" indent="1"/>
    </xf>
    <xf numFmtId="0" fontId="18" fillId="33" borderId="10" xfId="0" applyNumberFormat="1" applyFont="1" applyFill="1" applyBorder="1" applyAlignment="1">
      <alignment horizontal="left" vertical="top" wrapText="1" indent="1"/>
    </xf>
    <xf numFmtId="0" fontId="13" fillId="0" borderId="0" xfId="0" applyFont="1" applyFill="1" applyAlignment="1">
      <alignment/>
    </xf>
    <xf numFmtId="0" fontId="22" fillId="0" borderId="0" xfId="0" applyFont="1" applyFill="1" applyAlignment="1">
      <alignment/>
    </xf>
    <xf numFmtId="0" fontId="3" fillId="0" borderId="0" xfId="0" applyFont="1" applyFill="1" applyAlignment="1">
      <alignment horizontal="right" wrapText="1"/>
    </xf>
    <xf numFmtId="49" fontId="5" fillId="0" borderId="11" xfId="0" applyNumberFormat="1" applyFont="1" applyFill="1" applyBorder="1" applyAlignment="1">
      <alignment horizontal="left" vertical="top" indent="1"/>
    </xf>
    <xf numFmtId="0" fontId="16" fillId="0" borderId="0" xfId="0" applyNumberFormat="1" applyFont="1" applyFill="1" applyAlignment="1">
      <alignment/>
    </xf>
    <xf numFmtId="49" fontId="5" fillId="0" borderId="10" xfId="0" applyNumberFormat="1" applyFont="1" applyFill="1" applyBorder="1" applyAlignment="1">
      <alignment horizontal="center" vertical="top"/>
    </xf>
    <xf numFmtId="198" fontId="12" fillId="34" borderId="10" xfId="0" applyNumberFormat="1" applyFont="1" applyFill="1" applyBorder="1" applyAlignment="1">
      <alignment horizontal="center" vertical="top"/>
    </xf>
    <xf numFmtId="198" fontId="18" fillId="0" borderId="10" xfId="0" applyNumberFormat="1" applyFont="1" applyFill="1" applyBorder="1" applyAlignment="1">
      <alignment horizontal="center" vertical="top"/>
    </xf>
    <xf numFmtId="198" fontId="18" fillId="0" borderId="11" xfId="0" applyNumberFormat="1" applyFont="1" applyFill="1" applyBorder="1" applyAlignment="1">
      <alignment horizontal="center" vertical="top"/>
    </xf>
    <xf numFmtId="198" fontId="12" fillId="34" borderId="10" xfId="0" applyNumberFormat="1" applyFont="1" applyFill="1" applyBorder="1" applyAlignment="1">
      <alignment horizontal="center" vertical="center"/>
    </xf>
    <xf numFmtId="0" fontId="11" fillId="0" borderId="10" xfId="0" applyFont="1" applyFill="1" applyBorder="1" applyAlignment="1">
      <alignment horizontal="left" vertical="justify" indent="1"/>
    </xf>
    <xf numFmtId="0" fontId="15" fillId="0" borderId="10" xfId="0" applyNumberFormat="1" applyFont="1" applyFill="1" applyBorder="1" applyAlignment="1">
      <alignment horizontal="left" vertical="top" wrapText="1" indent="1"/>
    </xf>
    <xf numFmtId="198" fontId="25" fillId="0" borderId="10" xfId="0" applyNumberFormat="1" applyFont="1" applyFill="1" applyBorder="1" applyAlignment="1">
      <alignment horizontal="center" vertical="top"/>
    </xf>
    <xf numFmtId="198" fontId="23" fillId="0" borderId="10" xfId="0" applyNumberFormat="1" applyFont="1" applyFill="1" applyBorder="1" applyAlignment="1">
      <alignment horizontal="center" vertical="top"/>
    </xf>
    <xf numFmtId="49" fontId="11" fillId="0" borderId="10" xfId="0" applyNumberFormat="1" applyFont="1" applyFill="1" applyBorder="1" applyAlignment="1">
      <alignment horizontal="left" vertical="top" indent="1"/>
    </xf>
    <xf numFmtId="0" fontId="25" fillId="0" borderId="10" xfId="0" applyNumberFormat="1" applyFont="1" applyFill="1" applyBorder="1" applyAlignment="1">
      <alignment horizontal="left" vertical="center" wrapText="1" indent="1"/>
    </xf>
    <xf numFmtId="0" fontId="21" fillId="0" borderId="0" xfId="0" applyFont="1" applyFill="1" applyAlignment="1">
      <alignment horizontal="center"/>
    </xf>
    <xf numFmtId="0" fontId="23" fillId="0" borderId="10" xfId="0" applyFont="1" applyBorder="1" applyAlignment="1">
      <alignment horizontal="left" vertical="top" wrapText="1" indent="1"/>
    </xf>
    <xf numFmtId="0" fontId="25" fillId="0" borderId="0" xfId="0" applyFont="1" applyAlignment="1">
      <alignment horizontal="right"/>
    </xf>
    <xf numFmtId="49" fontId="6" fillId="0" borderId="10" xfId="0" applyNumberFormat="1" applyFont="1" applyFill="1" applyBorder="1" applyAlignment="1">
      <alignment horizontal="center" vertical="top"/>
    </xf>
    <xf numFmtId="49" fontId="29" fillId="0" borderId="10" xfId="0" applyNumberFormat="1" applyFont="1" applyFill="1" applyBorder="1" applyAlignment="1">
      <alignment horizontal="left" vertical="top" indent="1"/>
    </xf>
    <xf numFmtId="49" fontId="17" fillId="0" borderId="10" xfId="0" applyNumberFormat="1" applyFont="1" applyFill="1" applyBorder="1" applyAlignment="1">
      <alignment horizontal="left" vertical="top" wrapText="1" indent="1"/>
    </xf>
    <xf numFmtId="49" fontId="18" fillId="0" borderId="0" xfId="0" applyNumberFormat="1" applyFont="1" applyFill="1" applyBorder="1" applyAlignment="1">
      <alignment horizontal="left" vertical="top" wrapText="1" indent="1"/>
    </xf>
    <xf numFmtId="0" fontId="20" fillId="0" borderId="0" xfId="0" applyFont="1" applyFill="1" applyBorder="1" applyAlignment="1">
      <alignment/>
    </xf>
    <xf numFmtId="198" fontId="10" fillId="0" borderId="0" xfId="0" applyNumberFormat="1" applyFont="1" applyFill="1" applyBorder="1" applyAlignment="1">
      <alignment horizontal="center" vertical="top"/>
    </xf>
    <xf numFmtId="0" fontId="23" fillId="0" borderId="10" xfId="42" applyNumberFormat="1" applyFont="1" applyBorder="1" applyAlignment="1" applyProtection="1">
      <alignment horizontal="left" vertical="top" wrapText="1" indent="1"/>
      <protection/>
    </xf>
    <xf numFmtId="0" fontId="28" fillId="34" borderId="12" xfId="0" applyFont="1" applyFill="1" applyBorder="1" applyAlignment="1">
      <alignment horizontal="center" vertical="center"/>
    </xf>
    <xf numFmtId="0" fontId="28" fillId="34" borderId="13" xfId="0" applyFont="1" applyFill="1" applyBorder="1" applyAlignment="1">
      <alignment horizontal="center" vertical="center"/>
    </xf>
    <xf numFmtId="0" fontId="24" fillId="0" borderId="0" xfId="0" applyFont="1" applyFill="1" applyAlignment="1">
      <alignment horizontal="center"/>
    </xf>
    <xf numFmtId="0" fontId="25" fillId="0" borderId="0" xfId="0" applyFont="1" applyAlignment="1">
      <alignment horizontal="right"/>
    </xf>
    <xf numFmtId="0" fontId="8"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00"/>
      <c:rotY val="270"/>
      <c:depthPercent val="100"/>
      <c:rAngAx val="1"/>
    </c:view3D>
    <c:plotArea>
      <c:layout>
        <c:manualLayout>
          <c:xMode val="edge"/>
          <c:yMode val="edge"/>
          <c:x val="0.27375"/>
          <c:y val="0.308"/>
          <c:w val="0.40175"/>
          <c:h val="0.422"/>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solidFill>
                      <a:srgbClr val="000000"/>
                    </a:solidFill>
                    <a:latin typeface="Arial Cyr"/>
                    <a:ea typeface="Arial Cyr"/>
                    <a:cs typeface="Arial Cyr"/>
                  </a:defRPr>
                </a:pPr>
              </a:p>
            </c:txPr>
            <c:showLegendKey val="0"/>
            <c:showVal val="0"/>
            <c:showBubbleSize val="0"/>
            <c:showCatName val="1"/>
            <c:showSerName val="0"/>
            <c:showLeaderLines val="1"/>
            <c:showPercent val="1"/>
          </c:dLbls>
          <c:cat>
            <c:strRef>
              <c:f>Лист1!$A$2:$A$10</c:f>
              <c:strCache/>
            </c:strRef>
          </c:cat>
          <c:val>
            <c:numRef>
              <c:f>Лист1!$B$2:$B$10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23</xdr:row>
      <xdr:rowOff>66675</xdr:rowOff>
    </xdr:from>
    <xdr:to>
      <xdr:col>6</xdr:col>
      <xdr:colOff>657225</xdr:colOff>
      <xdr:row>63</xdr:row>
      <xdr:rowOff>104775</xdr:rowOff>
    </xdr:to>
    <xdr:graphicFrame>
      <xdr:nvGraphicFramePr>
        <xdr:cNvPr id="1" name="Chart 1"/>
        <xdr:cNvGraphicFramePr/>
      </xdr:nvGraphicFramePr>
      <xdr:xfrm>
        <a:off x="304800" y="3933825"/>
        <a:ext cx="7867650" cy="651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5"/>
  <sheetViews>
    <sheetView showGridLines="0" tabSelected="1" zoomScalePageLayoutView="0" workbookViewId="0" topLeftCell="A1">
      <selection activeCell="F14" sqref="F14"/>
    </sheetView>
  </sheetViews>
  <sheetFormatPr defaultColWidth="9.00390625" defaultRowHeight="12.75"/>
  <cols>
    <col min="1" max="1" width="25.75390625" style="5" customWidth="1"/>
    <col min="2" max="2" width="50.25390625" style="6" customWidth="1"/>
    <col min="3" max="3" width="14.625" style="5" customWidth="1"/>
    <col min="4" max="5" width="9.125" style="8" customWidth="1"/>
    <col min="6" max="6" width="12.75390625" style="8" customWidth="1"/>
    <col min="7" max="16384" width="9.125" style="8" customWidth="1"/>
  </cols>
  <sheetData>
    <row r="1" spans="2:3" ht="15">
      <c r="B1" s="69" t="s">
        <v>139</v>
      </c>
      <c r="C1" s="69"/>
    </row>
    <row r="2" spans="2:3" ht="23.25" customHeight="1">
      <c r="B2" s="58"/>
      <c r="C2" s="58" t="s">
        <v>212</v>
      </c>
    </row>
    <row r="3" spans="1:3" ht="15.75">
      <c r="A3" s="9"/>
      <c r="B3" s="69" t="s">
        <v>213</v>
      </c>
      <c r="C3" s="69"/>
    </row>
    <row r="4" spans="1:3" ht="15.75">
      <c r="A4" s="9"/>
      <c r="B4" s="69" t="s">
        <v>140</v>
      </c>
      <c r="C4" s="70"/>
    </row>
    <row r="5" spans="1:3" ht="15.75">
      <c r="A5" s="9"/>
      <c r="B5" s="69" t="s">
        <v>253</v>
      </c>
      <c r="C5" s="69"/>
    </row>
    <row r="6" spans="1:3" ht="14.25" customHeight="1">
      <c r="A6" s="9"/>
      <c r="B6" s="42"/>
      <c r="C6" s="7"/>
    </row>
    <row r="7" spans="1:3" ht="36.75" customHeight="1">
      <c r="A7" s="68" t="s">
        <v>205</v>
      </c>
      <c r="B7" s="68"/>
      <c r="C7" s="68"/>
    </row>
    <row r="8" spans="1:3" ht="15" customHeight="1">
      <c r="A8" s="15"/>
      <c r="C8" s="1" t="s">
        <v>36</v>
      </c>
    </row>
    <row r="9" spans="1:3" s="10" customFormat="1" ht="42" customHeight="1">
      <c r="A9" s="16" t="s">
        <v>33</v>
      </c>
      <c r="B9" s="16" t="s">
        <v>35</v>
      </c>
      <c r="C9" s="17" t="s">
        <v>25</v>
      </c>
    </row>
    <row r="10" spans="1:18" s="11" customFormat="1" ht="21.75" customHeight="1">
      <c r="A10" s="24" t="s">
        <v>9</v>
      </c>
      <c r="B10" s="21" t="s">
        <v>75</v>
      </c>
      <c r="C10" s="46">
        <f>C11+C18+C22+C32+C39+C58+C66+C74+C78+C108+C64+C21+C72</f>
        <v>2164483.6</v>
      </c>
      <c r="D10" s="40"/>
      <c r="E10" s="40"/>
      <c r="F10" s="40"/>
      <c r="G10" s="40"/>
      <c r="H10" s="40"/>
      <c r="I10" s="40"/>
      <c r="J10" s="40"/>
      <c r="K10" s="40"/>
      <c r="L10" s="40"/>
      <c r="M10" s="40"/>
      <c r="N10" s="40"/>
      <c r="O10" s="40"/>
      <c r="P10" s="40"/>
      <c r="Q10" s="40"/>
      <c r="R10" s="40"/>
    </row>
    <row r="11" spans="1:3" s="12" customFormat="1" ht="20.25" customHeight="1">
      <c r="A11" s="25" t="s">
        <v>10</v>
      </c>
      <c r="B11" s="22" t="s">
        <v>34</v>
      </c>
      <c r="C11" s="33">
        <f>C12+C14</f>
        <v>1395975</v>
      </c>
    </row>
    <row r="12" spans="1:3" s="13" customFormat="1" ht="19.5" customHeight="1">
      <c r="A12" s="26" t="s">
        <v>11</v>
      </c>
      <c r="B12" s="23" t="s">
        <v>27</v>
      </c>
      <c r="C12" s="31">
        <f>SUM(C13:C13)</f>
        <v>168000</v>
      </c>
    </row>
    <row r="13" spans="1:3" s="10" customFormat="1" ht="64.5" customHeight="1">
      <c r="A13" s="27" t="s">
        <v>70</v>
      </c>
      <c r="B13" s="14" t="s">
        <v>187</v>
      </c>
      <c r="C13" s="47">
        <v>168000</v>
      </c>
    </row>
    <row r="14" spans="1:3" s="13" customFormat="1" ht="20.25" customHeight="1">
      <c r="A14" s="26" t="s">
        <v>93</v>
      </c>
      <c r="B14" s="23" t="s">
        <v>28</v>
      </c>
      <c r="C14" s="31">
        <f>C15+C16+C17</f>
        <v>1227975</v>
      </c>
    </row>
    <row r="15" spans="1:3" s="10" customFormat="1" ht="91.5" customHeight="1">
      <c r="A15" s="28" t="s">
        <v>37</v>
      </c>
      <c r="B15" s="39" t="s">
        <v>142</v>
      </c>
      <c r="C15" s="47">
        <v>1227000</v>
      </c>
    </row>
    <row r="16" spans="1:3" s="10" customFormat="1" ht="135" customHeight="1">
      <c r="A16" s="28" t="s">
        <v>102</v>
      </c>
      <c r="B16" s="39" t="s">
        <v>143</v>
      </c>
      <c r="C16" s="47">
        <v>375</v>
      </c>
    </row>
    <row r="17" spans="1:3" s="10" customFormat="1" ht="62.25" customHeight="1">
      <c r="A17" s="28" t="s">
        <v>92</v>
      </c>
      <c r="B17" s="39" t="s">
        <v>144</v>
      </c>
      <c r="C17" s="47">
        <v>600</v>
      </c>
    </row>
    <row r="18" spans="1:3" s="12" customFormat="1" ht="48" customHeight="1">
      <c r="A18" s="25" t="s">
        <v>12</v>
      </c>
      <c r="B18" s="22" t="s">
        <v>2</v>
      </c>
      <c r="C18" s="33">
        <f>C19</f>
        <v>266000</v>
      </c>
    </row>
    <row r="19" spans="1:3" s="13" customFormat="1" ht="48.75" customHeight="1">
      <c r="A19" s="26" t="s">
        <v>13</v>
      </c>
      <c r="B19" s="23" t="s">
        <v>3</v>
      </c>
      <c r="C19" s="31">
        <v>266000</v>
      </c>
    </row>
    <row r="20" spans="1:3" s="13" customFormat="1" ht="31.5" customHeight="1">
      <c r="A20" s="25" t="s">
        <v>150</v>
      </c>
      <c r="B20" s="22" t="s">
        <v>151</v>
      </c>
      <c r="C20" s="33">
        <f>C21</f>
        <v>106000</v>
      </c>
    </row>
    <row r="21" spans="1:3" s="13" customFormat="1" ht="36" customHeight="1">
      <c r="A21" s="26" t="s">
        <v>149</v>
      </c>
      <c r="B21" s="23" t="s">
        <v>152</v>
      </c>
      <c r="C21" s="31">
        <v>106000</v>
      </c>
    </row>
    <row r="22" spans="1:4" s="12" customFormat="1" ht="21" customHeight="1">
      <c r="A22" s="25" t="s">
        <v>14</v>
      </c>
      <c r="B22" s="22" t="s">
        <v>26</v>
      </c>
      <c r="C22" s="33">
        <f>C23+C28+C30</f>
        <v>60228</v>
      </c>
      <c r="D22" s="18"/>
    </row>
    <row r="23" spans="1:4" s="13" customFormat="1" ht="33" customHeight="1">
      <c r="A23" s="26" t="s">
        <v>94</v>
      </c>
      <c r="B23" s="23" t="s">
        <v>65</v>
      </c>
      <c r="C23" s="31">
        <f>C24+C26+C27</f>
        <v>26400</v>
      </c>
      <c r="D23" s="19"/>
    </row>
    <row r="24" spans="1:4" s="10" customFormat="1" ht="31.5" customHeight="1">
      <c r="A24" s="28" t="s">
        <v>86</v>
      </c>
      <c r="B24" s="34" t="s">
        <v>66</v>
      </c>
      <c r="C24" s="47">
        <v>13000</v>
      </c>
      <c r="D24" s="18"/>
    </row>
    <row r="25" spans="1:4" s="10" customFormat="1" ht="0" customHeight="1" hidden="1">
      <c r="A25" s="28" t="s">
        <v>155</v>
      </c>
      <c r="B25" s="34" t="s">
        <v>161</v>
      </c>
      <c r="C25" s="47">
        <v>0</v>
      </c>
      <c r="D25" s="18"/>
    </row>
    <row r="26" spans="1:4" s="10" customFormat="1" ht="78" customHeight="1">
      <c r="A26" s="28" t="s">
        <v>87</v>
      </c>
      <c r="B26" s="34" t="s">
        <v>209</v>
      </c>
      <c r="C26" s="47">
        <v>12950</v>
      </c>
      <c r="D26" s="18"/>
    </row>
    <row r="27" spans="1:4" s="10" customFormat="1" ht="45" customHeight="1">
      <c r="A27" s="26" t="s">
        <v>207</v>
      </c>
      <c r="B27" s="57" t="s">
        <v>208</v>
      </c>
      <c r="C27" s="31">
        <v>450</v>
      </c>
      <c r="D27" s="18"/>
    </row>
    <row r="28" spans="1:4" s="13" customFormat="1" ht="34.5" customHeight="1">
      <c r="A28" s="26" t="s">
        <v>134</v>
      </c>
      <c r="B28" s="23" t="s">
        <v>4</v>
      </c>
      <c r="C28" s="31">
        <f>C29</f>
        <v>33745</v>
      </c>
      <c r="D28" s="19"/>
    </row>
    <row r="29" spans="1:4" s="13" customFormat="1" ht="30.75" customHeight="1">
      <c r="A29" s="28" t="s">
        <v>88</v>
      </c>
      <c r="B29" s="34" t="s">
        <v>4</v>
      </c>
      <c r="C29" s="47">
        <v>33745</v>
      </c>
      <c r="D29" s="19"/>
    </row>
    <row r="30" spans="1:4" s="13" customFormat="1" ht="33.75" customHeight="1">
      <c r="A30" s="26" t="s">
        <v>117</v>
      </c>
      <c r="B30" s="30" t="s">
        <v>118</v>
      </c>
      <c r="C30" s="31">
        <f>C31</f>
        <v>83</v>
      </c>
      <c r="D30" s="19"/>
    </row>
    <row r="31" spans="1:4" s="13" customFormat="1" ht="49.5" customHeight="1">
      <c r="A31" s="43" t="s">
        <v>115</v>
      </c>
      <c r="B31" s="37" t="s">
        <v>116</v>
      </c>
      <c r="C31" s="48">
        <v>83</v>
      </c>
      <c r="D31" s="19"/>
    </row>
    <row r="32" spans="1:4" s="12" customFormat="1" ht="18.75" customHeight="1">
      <c r="A32" s="25" t="s">
        <v>89</v>
      </c>
      <c r="B32" s="22" t="s">
        <v>29</v>
      </c>
      <c r="C32" s="33">
        <f>C33+C35+C38</f>
        <v>219847</v>
      </c>
      <c r="D32" s="18"/>
    </row>
    <row r="33" spans="1:4" s="13" customFormat="1" ht="22.5" customHeight="1">
      <c r="A33" s="26" t="s">
        <v>15</v>
      </c>
      <c r="B33" s="23" t="s">
        <v>32</v>
      </c>
      <c r="C33" s="31">
        <f>C34</f>
        <v>212948</v>
      </c>
      <c r="D33" s="19"/>
    </row>
    <row r="34" spans="1:4" s="10" customFormat="1" ht="30.75" customHeight="1">
      <c r="A34" s="28" t="s">
        <v>16</v>
      </c>
      <c r="B34" s="14" t="s">
        <v>148</v>
      </c>
      <c r="C34" s="47">
        <v>212948</v>
      </c>
      <c r="D34" s="18"/>
    </row>
    <row r="35" spans="1:4" s="13" customFormat="1" ht="21" customHeight="1">
      <c r="A35" s="26" t="s">
        <v>17</v>
      </c>
      <c r="B35" s="23" t="s">
        <v>5</v>
      </c>
      <c r="C35" s="31">
        <f>C36+C37</f>
        <v>6839</v>
      </c>
      <c r="D35" s="19"/>
    </row>
    <row r="36" spans="1:4" s="10" customFormat="1" ht="18" customHeight="1">
      <c r="A36" s="28" t="s">
        <v>18</v>
      </c>
      <c r="B36" s="14" t="s">
        <v>6</v>
      </c>
      <c r="C36" s="47">
        <v>4539</v>
      </c>
      <c r="D36" s="18"/>
    </row>
    <row r="37" spans="1:4" s="10" customFormat="1" ht="18.75" customHeight="1">
      <c r="A37" s="28" t="s">
        <v>19</v>
      </c>
      <c r="B37" s="14" t="s">
        <v>7</v>
      </c>
      <c r="C37" s="47">
        <v>2300</v>
      </c>
      <c r="D37" s="18"/>
    </row>
    <row r="38" spans="1:4" s="10" customFormat="1" ht="18.75" customHeight="1">
      <c r="A38" s="26" t="s">
        <v>217</v>
      </c>
      <c r="B38" s="51" t="s">
        <v>218</v>
      </c>
      <c r="C38" s="31">
        <v>60</v>
      </c>
      <c r="D38" s="18"/>
    </row>
    <row r="39" spans="1:4" s="12" customFormat="1" ht="19.5" customHeight="1">
      <c r="A39" s="25" t="s">
        <v>90</v>
      </c>
      <c r="B39" s="22" t="s">
        <v>8</v>
      </c>
      <c r="C39" s="33">
        <f>C40+C41+C42+C45+C49</f>
        <v>11840</v>
      </c>
      <c r="D39" s="18"/>
    </row>
    <row r="40" spans="1:4" s="12" customFormat="1" ht="32.25" customHeight="1">
      <c r="A40" s="26" t="s">
        <v>178</v>
      </c>
      <c r="B40" s="23" t="s">
        <v>177</v>
      </c>
      <c r="C40" s="31">
        <v>50</v>
      </c>
      <c r="D40" s="18"/>
    </row>
    <row r="41" spans="1:4" s="13" customFormat="1" ht="61.5" customHeight="1">
      <c r="A41" s="26" t="s">
        <v>47</v>
      </c>
      <c r="B41" s="23" t="s">
        <v>145</v>
      </c>
      <c r="C41" s="31">
        <v>4400</v>
      </c>
      <c r="D41" s="19"/>
    </row>
    <row r="42" spans="1:4" s="13" customFormat="1" ht="109.5" customHeight="1">
      <c r="A42" s="26" t="s">
        <v>153</v>
      </c>
      <c r="B42" s="51" t="s">
        <v>133</v>
      </c>
      <c r="C42" s="53">
        <f>C43+C44</f>
        <v>700</v>
      </c>
      <c r="D42" s="19"/>
    </row>
    <row r="43" spans="1:4" s="13" customFormat="1" ht="166.5" customHeight="1">
      <c r="A43" s="28" t="s">
        <v>156</v>
      </c>
      <c r="B43" s="14" t="s">
        <v>166</v>
      </c>
      <c r="C43" s="52">
        <v>200</v>
      </c>
      <c r="D43" s="19"/>
    </row>
    <row r="44" spans="1:4" s="13" customFormat="1" ht="169.5" customHeight="1">
      <c r="A44" s="28" t="s">
        <v>157</v>
      </c>
      <c r="B44" s="14" t="s">
        <v>167</v>
      </c>
      <c r="C44" s="52">
        <v>500</v>
      </c>
      <c r="D44" s="19"/>
    </row>
    <row r="45" spans="1:4" s="13" customFormat="1" ht="77.25" customHeight="1">
      <c r="A45" s="26" t="s">
        <v>199</v>
      </c>
      <c r="B45" s="51" t="s">
        <v>141</v>
      </c>
      <c r="C45" s="31">
        <f>C46+C47+C48</f>
        <v>1404</v>
      </c>
      <c r="D45" s="19"/>
    </row>
    <row r="46" spans="1:4" s="13" customFormat="1" ht="141.75" customHeight="1">
      <c r="A46" s="28" t="s">
        <v>200</v>
      </c>
      <c r="B46" s="14" t="s">
        <v>168</v>
      </c>
      <c r="C46" s="47">
        <v>1304</v>
      </c>
      <c r="D46" s="19"/>
    </row>
    <row r="47" spans="1:4" s="13" customFormat="1" ht="156" customHeight="1">
      <c r="A47" s="28" t="s">
        <v>201</v>
      </c>
      <c r="B47" s="14" t="s">
        <v>215</v>
      </c>
      <c r="C47" s="47">
        <v>90</v>
      </c>
      <c r="D47" s="19"/>
    </row>
    <row r="48" spans="1:4" s="13" customFormat="1" ht="140.25" customHeight="1">
      <c r="A48" s="28" t="s">
        <v>202</v>
      </c>
      <c r="B48" s="14" t="s">
        <v>169</v>
      </c>
      <c r="C48" s="47">
        <v>10</v>
      </c>
      <c r="D48" s="19"/>
    </row>
    <row r="49" spans="1:4" s="13" customFormat="1" ht="51" customHeight="1">
      <c r="A49" s="26" t="s">
        <v>67</v>
      </c>
      <c r="B49" s="23" t="s">
        <v>40</v>
      </c>
      <c r="C49" s="31">
        <f>C50+C51+C52+C53+C54+C55+C56+C57</f>
        <v>5286</v>
      </c>
      <c r="D49" s="19"/>
    </row>
    <row r="50" spans="1:4" s="10" customFormat="1" ht="107.25" customHeight="1">
      <c r="A50" s="28" t="s">
        <v>41</v>
      </c>
      <c r="B50" s="14" t="s">
        <v>76</v>
      </c>
      <c r="C50" s="47">
        <v>300</v>
      </c>
      <c r="D50" s="18"/>
    </row>
    <row r="51" spans="1:4" s="10" customFormat="1" ht="46.5" customHeight="1">
      <c r="A51" s="28" t="s">
        <v>175</v>
      </c>
      <c r="B51" s="14" t="s">
        <v>176</v>
      </c>
      <c r="C51" s="47">
        <v>50</v>
      </c>
      <c r="D51" s="18"/>
    </row>
    <row r="52" spans="1:4" s="10" customFormat="1" ht="61.5" customHeight="1">
      <c r="A52" s="28" t="s">
        <v>203</v>
      </c>
      <c r="B52" s="14" t="s">
        <v>170</v>
      </c>
      <c r="C52" s="47">
        <v>400</v>
      </c>
      <c r="D52" s="18"/>
    </row>
    <row r="53" spans="1:4" s="10" customFormat="1" ht="78" customHeight="1">
      <c r="A53" s="28" t="s">
        <v>204</v>
      </c>
      <c r="B53" s="14" t="s">
        <v>171</v>
      </c>
      <c r="C53" s="47">
        <v>150</v>
      </c>
      <c r="D53" s="18"/>
    </row>
    <row r="54" spans="1:4" s="10" customFormat="1" ht="108.75" customHeight="1">
      <c r="A54" s="50" t="s">
        <v>99</v>
      </c>
      <c r="B54" s="37" t="s">
        <v>210</v>
      </c>
      <c r="C54" s="47">
        <v>2500</v>
      </c>
      <c r="D54" s="18"/>
    </row>
    <row r="55" spans="1:4" s="10" customFormat="1" ht="92.25" customHeight="1">
      <c r="A55" s="28" t="s">
        <v>81</v>
      </c>
      <c r="B55" s="14" t="s">
        <v>135</v>
      </c>
      <c r="C55" s="52">
        <v>1800</v>
      </c>
      <c r="D55" s="18"/>
    </row>
    <row r="56" spans="1:4" s="10" customFormat="1" ht="33" customHeight="1">
      <c r="A56" s="50" t="s">
        <v>62</v>
      </c>
      <c r="B56" s="35" t="s">
        <v>63</v>
      </c>
      <c r="C56" s="47">
        <v>36</v>
      </c>
      <c r="D56" s="18"/>
    </row>
    <row r="57" spans="1:4" s="10" customFormat="1" ht="107.25" customHeight="1">
      <c r="A57" s="28" t="s">
        <v>119</v>
      </c>
      <c r="B57" s="14" t="s">
        <v>120</v>
      </c>
      <c r="C57" s="52">
        <v>50</v>
      </c>
      <c r="D57" s="18"/>
    </row>
    <row r="58" spans="1:4" s="12" customFormat="1" ht="60.75" customHeight="1">
      <c r="A58" s="25" t="s">
        <v>126</v>
      </c>
      <c r="B58" s="22" t="s">
        <v>23</v>
      </c>
      <c r="C58" s="33">
        <f>C59+C62</f>
        <v>55076</v>
      </c>
      <c r="D58" s="18"/>
    </row>
    <row r="59" spans="1:4" s="10" customFormat="1" ht="107.25" customHeight="1">
      <c r="A59" s="26" t="s">
        <v>80</v>
      </c>
      <c r="B59" s="30" t="s">
        <v>146</v>
      </c>
      <c r="C59" s="31">
        <f>C60+C61</f>
        <v>22895</v>
      </c>
      <c r="D59" s="18"/>
    </row>
    <row r="60" spans="1:4" s="13" customFormat="1" ht="91.5" customHeight="1">
      <c r="A60" s="28" t="s">
        <v>71</v>
      </c>
      <c r="B60" s="20" t="s">
        <v>125</v>
      </c>
      <c r="C60" s="47">
        <v>825</v>
      </c>
      <c r="D60" s="19"/>
    </row>
    <row r="61" spans="1:4" s="10" customFormat="1" ht="75.75" customHeight="1">
      <c r="A61" s="28" t="s">
        <v>72</v>
      </c>
      <c r="B61" s="14" t="s">
        <v>127</v>
      </c>
      <c r="C61" s="47">
        <v>22070</v>
      </c>
      <c r="D61" s="18"/>
    </row>
    <row r="62" spans="1:4" s="13" customFormat="1" ht="30.75" customHeight="1">
      <c r="A62" s="26" t="s">
        <v>52</v>
      </c>
      <c r="B62" s="23" t="s">
        <v>68</v>
      </c>
      <c r="C62" s="31">
        <f>C63</f>
        <v>32181</v>
      </c>
      <c r="D62" s="19"/>
    </row>
    <row r="63" spans="1:4" s="10" customFormat="1" ht="62.25" customHeight="1">
      <c r="A63" s="28" t="s">
        <v>85</v>
      </c>
      <c r="B63" s="14" t="s">
        <v>136</v>
      </c>
      <c r="C63" s="47">
        <v>32181</v>
      </c>
      <c r="D63" s="18"/>
    </row>
    <row r="64" spans="1:4" s="12" customFormat="1" ht="30.75" customHeight="1">
      <c r="A64" s="25" t="s">
        <v>48</v>
      </c>
      <c r="B64" s="22" t="s">
        <v>39</v>
      </c>
      <c r="C64" s="33">
        <f>C65</f>
        <v>15300</v>
      </c>
      <c r="D64" s="18"/>
    </row>
    <row r="65" spans="1:4" s="13" customFormat="1" ht="36.75" customHeight="1">
      <c r="A65" s="26" t="s">
        <v>96</v>
      </c>
      <c r="B65" s="23" t="s">
        <v>97</v>
      </c>
      <c r="C65" s="31">
        <v>15300</v>
      </c>
      <c r="D65" s="19"/>
    </row>
    <row r="66" spans="1:4" s="12" customFormat="1" ht="47.25" customHeight="1">
      <c r="A66" s="25" t="s">
        <v>91</v>
      </c>
      <c r="B66" s="22" t="s">
        <v>137</v>
      </c>
      <c r="C66" s="33">
        <f>C67+C70</f>
        <v>5367.6</v>
      </c>
      <c r="D66" s="18"/>
    </row>
    <row r="67" spans="1:4" s="13" customFormat="1" ht="18" customHeight="1">
      <c r="A67" s="26" t="s">
        <v>101</v>
      </c>
      <c r="B67" s="23" t="s">
        <v>189</v>
      </c>
      <c r="C67" s="31">
        <f>C68+C69</f>
        <v>600</v>
      </c>
      <c r="D67" s="19"/>
    </row>
    <row r="68" spans="1:4" s="10" customFormat="1" ht="63" customHeight="1">
      <c r="A68" s="28" t="s">
        <v>20</v>
      </c>
      <c r="B68" s="38" t="s">
        <v>138</v>
      </c>
      <c r="C68" s="47">
        <v>130</v>
      </c>
      <c r="D68" s="18"/>
    </row>
    <row r="69" spans="1:4" s="10" customFormat="1" ht="36" customHeight="1">
      <c r="A69" s="28" t="s">
        <v>98</v>
      </c>
      <c r="B69" s="35" t="s">
        <v>100</v>
      </c>
      <c r="C69" s="47">
        <v>470</v>
      </c>
      <c r="D69" s="18"/>
    </row>
    <row r="70" spans="1:4" s="10" customFormat="1" ht="21" customHeight="1">
      <c r="A70" s="26" t="s">
        <v>128</v>
      </c>
      <c r="B70" s="23" t="s">
        <v>122</v>
      </c>
      <c r="C70" s="31">
        <f>C71</f>
        <v>4767.6</v>
      </c>
      <c r="D70" s="18"/>
    </row>
    <row r="71" spans="1:4" s="10" customFormat="1" ht="32.25" customHeight="1">
      <c r="A71" s="45" t="s">
        <v>123</v>
      </c>
      <c r="B71" s="20" t="s">
        <v>124</v>
      </c>
      <c r="C71" s="47">
        <f>4500+267.6</f>
        <v>4767.6</v>
      </c>
      <c r="D71" s="18"/>
    </row>
    <row r="72" spans="1:4" s="10" customFormat="1" ht="87" customHeight="1">
      <c r="A72" s="59" t="s">
        <v>219</v>
      </c>
      <c r="B72" s="22" t="s">
        <v>220</v>
      </c>
      <c r="C72" s="33">
        <f>C73</f>
        <v>280</v>
      </c>
      <c r="D72" s="18"/>
    </row>
    <row r="73" spans="1:4" s="10" customFormat="1" ht="65.25" customHeight="1">
      <c r="A73" s="45" t="s">
        <v>221</v>
      </c>
      <c r="B73" s="20" t="s">
        <v>222</v>
      </c>
      <c r="C73" s="47">
        <v>280</v>
      </c>
      <c r="D73" s="18"/>
    </row>
    <row r="74" spans="1:4" s="12" customFormat="1" ht="32.25" customHeight="1">
      <c r="A74" s="25" t="s">
        <v>129</v>
      </c>
      <c r="B74" s="22" t="s">
        <v>30</v>
      </c>
      <c r="C74" s="33">
        <f>C76+C77+C75</f>
        <v>2570</v>
      </c>
      <c r="D74" s="18"/>
    </row>
    <row r="75" spans="1:4" s="12" customFormat="1" ht="47.25" customHeight="1">
      <c r="A75" s="28" t="s">
        <v>181</v>
      </c>
      <c r="B75" s="37" t="s">
        <v>180</v>
      </c>
      <c r="C75" s="47">
        <v>20</v>
      </c>
      <c r="D75" s="18"/>
    </row>
    <row r="76" spans="1:4" s="13" customFormat="1" ht="47.25" customHeight="1">
      <c r="A76" s="28" t="s">
        <v>179</v>
      </c>
      <c r="B76" s="20" t="s">
        <v>105</v>
      </c>
      <c r="C76" s="52">
        <v>280</v>
      </c>
      <c r="D76" s="19"/>
    </row>
    <row r="77" spans="1:4" s="10" customFormat="1" ht="21" customHeight="1">
      <c r="A77" s="28" t="s">
        <v>21</v>
      </c>
      <c r="B77" s="14" t="s">
        <v>1</v>
      </c>
      <c r="C77" s="47">
        <v>2270</v>
      </c>
      <c r="D77" s="63"/>
    </row>
    <row r="78" spans="1:4" s="12" customFormat="1" ht="32.25" customHeight="1">
      <c r="A78" s="25" t="s">
        <v>49</v>
      </c>
      <c r="B78" s="22" t="s">
        <v>24</v>
      </c>
      <c r="C78" s="33">
        <f>C80+C81+C85+C93+C98+C102+C105+C87+C91+C106+C107+C86+C79+C84</f>
        <v>22000</v>
      </c>
      <c r="D78" s="64"/>
    </row>
    <row r="79" spans="1:4" s="12" customFormat="1" ht="197.25" customHeight="1">
      <c r="A79" s="26" t="s">
        <v>214</v>
      </c>
      <c r="B79" s="65" t="s">
        <v>216</v>
      </c>
      <c r="C79" s="31">
        <v>2</v>
      </c>
      <c r="D79" s="18">
        <v>-98</v>
      </c>
    </row>
    <row r="80" spans="1:4" s="12" customFormat="1" ht="46.5" customHeight="1">
      <c r="A80" s="26" t="s">
        <v>46</v>
      </c>
      <c r="B80" s="23" t="s">
        <v>130</v>
      </c>
      <c r="C80" s="31">
        <v>321</v>
      </c>
      <c r="D80" s="18"/>
    </row>
    <row r="81" spans="1:4" s="13" customFormat="1" ht="32.25" customHeight="1">
      <c r="A81" s="26" t="s">
        <v>42</v>
      </c>
      <c r="B81" s="23" t="s">
        <v>38</v>
      </c>
      <c r="C81" s="31">
        <f>C82+C83</f>
        <v>140</v>
      </c>
      <c r="D81" s="19"/>
    </row>
    <row r="82" spans="1:4" s="10" customFormat="1" ht="93" customHeight="1">
      <c r="A82" s="28" t="s">
        <v>43</v>
      </c>
      <c r="B82" s="14" t="s">
        <v>147</v>
      </c>
      <c r="C82" s="47">
        <v>140</v>
      </c>
      <c r="D82" s="18"/>
    </row>
    <row r="83" spans="1:4" s="10" customFormat="1" ht="63.75" customHeight="1" hidden="1">
      <c r="A83" s="28"/>
      <c r="B83" s="14"/>
      <c r="C83" s="47"/>
      <c r="D83" s="18"/>
    </row>
    <row r="84" spans="1:4" s="10" customFormat="1" ht="93" customHeight="1">
      <c r="A84" s="26" t="s">
        <v>223</v>
      </c>
      <c r="B84" s="51" t="s">
        <v>242</v>
      </c>
      <c r="C84" s="31">
        <v>4132</v>
      </c>
      <c r="D84" s="18"/>
    </row>
    <row r="85" spans="1:4" s="13" customFormat="1" ht="77.25" customHeight="1">
      <c r="A85" s="26" t="s">
        <v>44</v>
      </c>
      <c r="B85" s="23" t="s">
        <v>95</v>
      </c>
      <c r="C85" s="31">
        <v>100</v>
      </c>
      <c r="D85" s="19"/>
    </row>
    <row r="86" spans="1:4" s="13" customFormat="1" ht="77.25" customHeight="1">
      <c r="A86" s="26" t="s">
        <v>197</v>
      </c>
      <c r="B86" s="23" t="s">
        <v>198</v>
      </c>
      <c r="C86" s="31">
        <v>0</v>
      </c>
      <c r="D86" s="19"/>
    </row>
    <row r="87" spans="1:4" s="13" customFormat="1" ht="49.5" customHeight="1">
      <c r="A87" s="26" t="s">
        <v>111</v>
      </c>
      <c r="B87" s="23" t="s">
        <v>112</v>
      </c>
      <c r="C87" s="31">
        <f>C88+C89</f>
        <v>1650</v>
      </c>
      <c r="D87" s="19"/>
    </row>
    <row r="88" spans="1:4" s="13" customFormat="1" ht="61.5" customHeight="1">
      <c r="A88" s="28" t="s">
        <v>64</v>
      </c>
      <c r="B88" s="20" t="s">
        <v>82</v>
      </c>
      <c r="C88" s="47">
        <v>1600</v>
      </c>
      <c r="D88" s="19"/>
    </row>
    <row r="89" spans="1:4" s="13" customFormat="1" ht="61.5" customHeight="1">
      <c r="A89" s="28" t="s">
        <v>50</v>
      </c>
      <c r="B89" s="20" t="s">
        <v>83</v>
      </c>
      <c r="C89" s="47">
        <v>50</v>
      </c>
      <c r="D89" s="19"/>
    </row>
    <row r="90" spans="1:4" s="13" customFormat="1" ht="17.25" customHeight="1" hidden="1">
      <c r="A90" s="28" t="s">
        <v>154</v>
      </c>
      <c r="B90" s="20" t="s">
        <v>162</v>
      </c>
      <c r="C90" s="47">
        <v>0</v>
      </c>
      <c r="D90" s="19"/>
    </row>
    <row r="91" spans="1:4" s="13" customFormat="1" ht="36" customHeight="1">
      <c r="A91" s="61" t="s">
        <v>249</v>
      </c>
      <c r="B91" s="23" t="s">
        <v>250</v>
      </c>
      <c r="C91" s="31">
        <f>C92</f>
        <v>412</v>
      </c>
      <c r="D91" s="19"/>
    </row>
    <row r="92" spans="1:4" s="13" customFormat="1" ht="74.25" customHeight="1">
      <c r="A92" s="27" t="s">
        <v>252</v>
      </c>
      <c r="B92" s="20" t="s">
        <v>251</v>
      </c>
      <c r="C92" s="47">
        <v>412</v>
      </c>
      <c r="D92" s="19"/>
    </row>
    <row r="93" spans="1:4" s="13" customFormat="1" ht="35.25" customHeight="1">
      <c r="A93" s="26" t="s">
        <v>110</v>
      </c>
      <c r="B93" s="23" t="s">
        <v>173</v>
      </c>
      <c r="C93" s="31">
        <f>C94+C95+C96+C97</f>
        <v>12053</v>
      </c>
      <c r="D93" s="19"/>
    </row>
    <row r="94" spans="1:4" s="13" customFormat="1" ht="51.75" customHeight="1">
      <c r="A94" s="27" t="s">
        <v>246</v>
      </c>
      <c r="B94" s="62" t="s">
        <v>245</v>
      </c>
      <c r="C94" s="47">
        <v>1</v>
      </c>
      <c r="D94" s="19"/>
    </row>
    <row r="95" spans="1:4" s="13" customFormat="1" ht="42.75" customHeight="1">
      <c r="A95" s="27" t="s">
        <v>248</v>
      </c>
      <c r="B95" s="20" t="s">
        <v>247</v>
      </c>
      <c r="C95" s="47">
        <v>20</v>
      </c>
      <c r="D95" s="19"/>
    </row>
    <row r="96" spans="1:4" s="13" customFormat="1" ht="48.75" customHeight="1">
      <c r="A96" s="28" t="s">
        <v>106</v>
      </c>
      <c r="B96" s="20" t="s">
        <v>107</v>
      </c>
      <c r="C96" s="47">
        <v>10932</v>
      </c>
      <c r="D96" s="19"/>
    </row>
    <row r="97" spans="1:4" s="13" customFormat="1" ht="33.75" customHeight="1">
      <c r="A97" s="28" t="s">
        <v>108</v>
      </c>
      <c r="B97" s="20" t="s">
        <v>109</v>
      </c>
      <c r="C97" s="47">
        <v>1100</v>
      </c>
      <c r="D97" s="19"/>
    </row>
    <row r="98" spans="1:4" s="13" customFormat="1" ht="31.5" customHeight="1">
      <c r="A98" s="26" t="s">
        <v>113</v>
      </c>
      <c r="B98" s="23" t="s">
        <v>114</v>
      </c>
      <c r="C98" s="31">
        <f>C99+C100+C101</f>
        <v>2885</v>
      </c>
      <c r="D98" s="19"/>
    </row>
    <row r="99" spans="1:4" s="13" customFormat="1" ht="48" customHeight="1">
      <c r="A99" s="28" t="s">
        <v>77</v>
      </c>
      <c r="B99" s="20" t="s">
        <v>84</v>
      </c>
      <c r="C99" s="47">
        <v>2010</v>
      </c>
      <c r="D99" s="19"/>
    </row>
    <row r="100" spans="1:4" s="13" customFormat="1" ht="44.25" customHeight="1">
      <c r="A100" s="28" t="s">
        <v>78</v>
      </c>
      <c r="B100" s="20" t="s">
        <v>84</v>
      </c>
      <c r="C100" s="47">
        <v>825</v>
      </c>
      <c r="D100" s="19"/>
    </row>
    <row r="101" spans="1:4" s="13" customFormat="1" ht="44.25" customHeight="1">
      <c r="A101" s="28" t="s">
        <v>196</v>
      </c>
      <c r="B101" s="20" t="s">
        <v>84</v>
      </c>
      <c r="C101" s="47">
        <v>50</v>
      </c>
      <c r="D101" s="19"/>
    </row>
    <row r="102" spans="1:4" s="13" customFormat="1" ht="63" customHeight="1">
      <c r="A102" s="26" t="s">
        <v>69</v>
      </c>
      <c r="B102" s="23" t="s">
        <v>132</v>
      </c>
      <c r="C102" s="31">
        <f>C103+C104</f>
        <v>30</v>
      </c>
      <c r="D102" s="19"/>
    </row>
    <row r="103" spans="1:4" s="13" customFormat="1" ht="137.25" customHeight="1">
      <c r="A103" s="28" t="s">
        <v>158</v>
      </c>
      <c r="B103" s="14" t="s">
        <v>163</v>
      </c>
      <c r="C103" s="47">
        <v>20</v>
      </c>
      <c r="D103" s="19"/>
    </row>
    <row r="104" spans="1:4" s="13" customFormat="1" ht="107.25" customHeight="1">
      <c r="A104" s="28" t="s">
        <v>159</v>
      </c>
      <c r="B104" s="14" t="s">
        <v>164</v>
      </c>
      <c r="C104" s="47">
        <v>10</v>
      </c>
      <c r="D104" s="19"/>
    </row>
    <row r="105" spans="1:4" s="13" customFormat="1" ht="78" customHeight="1">
      <c r="A105" s="26" t="s">
        <v>79</v>
      </c>
      <c r="B105" s="23" t="s">
        <v>73</v>
      </c>
      <c r="C105" s="31">
        <v>200</v>
      </c>
      <c r="D105" s="19"/>
    </row>
    <row r="106" spans="1:4" s="13" customFormat="1" ht="93" customHeight="1">
      <c r="A106" s="26" t="s">
        <v>172</v>
      </c>
      <c r="B106" s="23" t="s">
        <v>186</v>
      </c>
      <c r="C106" s="31">
        <v>50</v>
      </c>
      <c r="D106" s="19"/>
    </row>
    <row r="107" spans="1:4" s="13" customFormat="1" ht="77.25" customHeight="1">
      <c r="A107" s="26" t="s">
        <v>194</v>
      </c>
      <c r="B107" s="23" t="s">
        <v>195</v>
      </c>
      <c r="C107" s="31">
        <v>25</v>
      </c>
      <c r="D107" s="19"/>
    </row>
    <row r="108" spans="1:4" s="12" customFormat="1" ht="20.25" customHeight="1">
      <c r="A108" s="25" t="s">
        <v>131</v>
      </c>
      <c r="B108" s="22" t="s">
        <v>31</v>
      </c>
      <c r="C108" s="33">
        <f>C109+C110+C111</f>
        <v>4000</v>
      </c>
      <c r="D108" s="18"/>
    </row>
    <row r="109" spans="1:4" s="10" customFormat="1" ht="29.25" customHeight="1">
      <c r="A109" s="28" t="s">
        <v>51</v>
      </c>
      <c r="B109" s="14" t="s">
        <v>74</v>
      </c>
      <c r="C109" s="47">
        <v>3940</v>
      </c>
      <c r="D109" s="18"/>
    </row>
    <row r="110" spans="1:4" s="10" customFormat="1" ht="30.75" customHeight="1">
      <c r="A110" s="28" t="s">
        <v>103</v>
      </c>
      <c r="B110" s="14" t="s">
        <v>104</v>
      </c>
      <c r="C110" s="47">
        <v>55</v>
      </c>
      <c r="D110" s="18"/>
    </row>
    <row r="111" spans="1:4" s="10" customFormat="1" ht="81" customHeight="1">
      <c r="A111" s="28" t="s">
        <v>160</v>
      </c>
      <c r="B111" s="14" t="s">
        <v>165</v>
      </c>
      <c r="C111" s="47">
        <v>5</v>
      </c>
      <c r="D111" s="18"/>
    </row>
    <row r="112" spans="1:4" s="40" customFormat="1" ht="27" customHeight="1">
      <c r="A112" s="36" t="s">
        <v>0</v>
      </c>
      <c r="B112" s="21" t="s">
        <v>184</v>
      </c>
      <c r="C112" s="46">
        <f>C113+C126</f>
        <v>1283811.7</v>
      </c>
      <c r="D112" s="41"/>
    </row>
    <row r="113" spans="1:4" s="40" customFormat="1" ht="45" customHeight="1">
      <c r="A113" s="25" t="s">
        <v>182</v>
      </c>
      <c r="B113" s="22" t="s">
        <v>183</v>
      </c>
      <c r="C113" s="31">
        <f>C114+C115+C116+C119+C120+C121+C123+C125+C118+C124+C117+C122</f>
        <v>1285084.3</v>
      </c>
      <c r="D113" s="41"/>
    </row>
    <row r="114" spans="1:4" s="13" customFormat="1" ht="50.25" customHeight="1">
      <c r="A114" s="54" t="s">
        <v>224</v>
      </c>
      <c r="B114" s="20" t="s">
        <v>45</v>
      </c>
      <c r="C114" s="47">
        <v>1224154.9</v>
      </c>
      <c r="D114" s="19"/>
    </row>
    <row r="115" spans="1:4" s="13" customFormat="1" ht="64.5" customHeight="1">
      <c r="A115" s="54" t="s">
        <v>244</v>
      </c>
      <c r="B115" s="20" t="s">
        <v>243</v>
      </c>
      <c r="C115" s="47">
        <v>22876.9</v>
      </c>
      <c r="D115" s="19"/>
    </row>
    <row r="116" spans="1:4" s="13" customFormat="1" ht="48.75" customHeight="1">
      <c r="A116" s="54" t="s">
        <v>225</v>
      </c>
      <c r="B116" s="20" t="s">
        <v>188</v>
      </c>
      <c r="C116" s="47">
        <v>6969.2</v>
      </c>
      <c r="D116" s="19"/>
    </row>
    <row r="117" spans="1:4" s="13" customFormat="1" ht="92.25" customHeight="1">
      <c r="A117" s="54" t="s">
        <v>226</v>
      </c>
      <c r="B117" s="20" t="s">
        <v>211</v>
      </c>
      <c r="C117" s="47">
        <v>106.3</v>
      </c>
      <c r="D117" s="19"/>
    </row>
    <row r="118" spans="1:4" s="13" customFormat="1" ht="61.5" customHeight="1">
      <c r="A118" s="54" t="s">
        <v>227</v>
      </c>
      <c r="B118" s="20" t="s">
        <v>206</v>
      </c>
      <c r="C118" s="47">
        <v>886.9</v>
      </c>
      <c r="D118" s="19"/>
    </row>
    <row r="119" spans="1:4" s="13" customFormat="1" ht="57.75" customHeight="1">
      <c r="A119" s="54" t="s">
        <v>228</v>
      </c>
      <c r="B119" s="20" t="s">
        <v>190</v>
      </c>
      <c r="C119" s="47">
        <v>12041.3</v>
      </c>
      <c r="D119" s="19"/>
    </row>
    <row r="120" spans="1:4" s="13" customFormat="1" ht="90" customHeight="1">
      <c r="A120" s="54" t="s">
        <v>229</v>
      </c>
      <c r="B120" s="20" t="s">
        <v>191</v>
      </c>
      <c r="C120" s="47">
        <v>77.6</v>
      </c>
      <c r="D120" s="56"/>
    </row>
    <row r="121" spans="1:6" s="13" customFormat="1" ht="123.75" customHeight="1">
      <c r="A121" s="54" t="s">
        <v>230</v>
      </c>
      <c r="B121" s="55" t="s">
        <v>192</v>
      </c>
      <c r="C121" s="47">
        <v>8939.4</v>
      </c>
      <c r="D121" s="56"/>
      <c r="F121" s="44"/>
    </row>
    <row r="122" spans="1:6" s="13" customFormat="1" ht="129.75" customHeight="1">
      <c r="A122" s="54" t="s">
        <v>236</v>
      </c>
      <c r="B122" s="55" t="s">
        <v>238</v>
      </c>
      <c r="C122" s="47">
        <v>2218.6</v>
      </c>
      <c r="D122" s="56"/>
      <c r="F122" s="44"/>
    </row>
    <row r="123" spans="1:6" s="13" customFormat="1" ht="79.5" customHeight="1">
      <c r="A123" s="54" t="s">
        <v>231</v>
      </c>
      <c r="B123" s="55" t="s">
        <v>193</v>
      </c>
      <c r="C123" s="47">
        <v>145.5</v>
      </c>
      <c r="D123" s="56"/>
      <c r="F123" s="44"/>
    </row>
    <row r="124" spans="1:6" s="13" customFormat="1" ht="34.5" customHeight="1">
      <c r="A124" s="54" t="s">
        <v>232</v>
      </c>
      <c r="B124" s="55" t="s">
        <v>239</v>
      </c>
      <c r="C124" s="47">
        <v>5928.6</v>
      </c>
      <c r="D124" s="56"/>
      <c r="F124" s="44"/>
    </row>
    <row r="125" spans="1:7" s="13" customFormat="1" ht="60" customHeight="1">
      <c r="A125" s="54" t="s">
        <v>233</v>
      </c>
      <c r="B125" s="20" t="s">
        <v>240</v>
      </c>
      <c r="C125" s="47">
        <v>739.1</v>
      </c>
      <c r="D125" s="56"/>
      <c r="F125" s="44"/>
      <c r="G125" s="13" t="s">
        <v>185</v>
      </c>
    </row>
    <row r="126" spans="1:6" s="13" customFormat="1" ht="62.25" customHeight="1">
      <c r="A126" s="60" t="s">
        <v>234</v>
      </c>
      <c r="B126" s="22" t="s">
        <v>235</v>
      </c>
      <c r="C126" s="31">
        <f>C127</f>
        <v>-1272.6</v>
      </c>
      <c r="D126" s="56"/>
      <c r="F126" s="44"/>
    </row>
    <row r="127" spans="1:6" s="13" customFormat="1" ht="62.25" customHeight="1">
      <c r="A127" s="54" t="s">
        <v>237</v>
      </c>
      <c r="B127" s="20" t="s">
        <v>241</v>
      </c>
      <c r="C127" s="47">
        <v>-1272.6</v>
      </c>
      <c r="D127" s="56"/>
      <c r="F127" s="44"/>
    </row>
    <row r="128" spans="1:8" s="11" customFormat="1" ht="22.5" customHeight="1">
      <c r="A128" s="66" t="s">
        <v>121</v>
      </c>
      <c r="B128" s="67"/>
      <c r="C128" s="49">
        <f>C10+C112</f>
        <v>3448295.3</v>
      </c>
      <c r="D128" s="56"/>
      <c r="E128" s="40"/>
      <c r="F128" s="40"/>
      <c r="G128" s="40"/>
      <c r="H128" s="40"/>
    </row>
    <row r="129" spans="3:4" ht="6" customHeight="1">
      <c r="C129" s="32"/>
      <c r="D129" s="56"/>
    </row>
    <row r="130" ht="6" customHeight="1"/>
    <row r="131" ht="12.75">
      <c r="B131" s="6" t="s">
        <v>174</v>
      </c>
    </row>
    <row r="133" ht="12.75">
      <c r="A133" s="8"/>
    </row>
    <row r="135" spans="2:3" ht="12.75">
      <c r="B135" s="29"/>
      <c r="C135" s="8"/>
    </row>
  </sheetData>
  <sheetProtection/>
  <mergeCells count="6">
    <mergeCell ref="A128:B128"/>
    <mergeCell ref="A7:C7"/>
    <mergeCell ref="B1:C1"/>
    <mergeCell ref="B3:C3"/>
    <mergeCell ref="B5:C5"/>
    <mergeCell ref="B4:C4"/>
  </mergeCells>
  <printOptions horizontalCentered="1"/>
  <pageMargins left="0.63" right="0.24" top="0.36" bottom="0.5905511811023623" header="0.19" footer="0.3937007874015748"/>
  <pageSetup fitToHeight="3" horizontalDpi="600" verticalDpi="600" orientation="portrait" paperSize="9" r:id="rId1"/>
  <headerFooter alignWithMargins="0">
    <oddHeader>&amp;L&amp;8&amp;C&amp;8&amp;R&amp;8</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B22"/>
  <sheetViews>
    <sheetView zoomScalePageLayoutView="0" workbookViewId="0" topLeftCell="A1">
      <selection activeCell="I37" sqref="I37"/>
    </sheetView>
  </sheetViews>
  <sheetFormatPr defaultColWidth="9.00390625" defaultRowHeight="12.75"/>
  <cols>
    <col min="1" max="1" width="48.25390625" style="0" customWidth="1"/>
    <col min="2" max="2" width="14.375" style="0" customWidth="1"/>
  </cols>
  <sheetData>
    <row r="2" spans="1:2" ht="21" customHeight="1">
      <c r="A2" s="2" t="s">
        <v>58</v>
      </c>
      <c r="B2" s="3">
        <v>77328</v>
      </c>
    </row>
    <row r="3" spans="1:2" ht="12.75">
      <c r="A3" t="s">
        <v>55</v>
      </c>
      <c r="B3">
        <v>474802</v>
      </c>
    </row>
    <row r="4" spans="1:2" ht="12.75">
      <c r="A4" t="s">
        <v>56</v>
      </c>
      <c r="B4">
        <v>116055</v>
      </c>
    </row>
    <row r="5" spans="1:2" ht="12.75">
      <c r="A5" t="s">
        <v>57</v>
      </c>
      <c r="B5">
        <v>137000</v>
      </c>
    </row>
    <row r="6" spans="1:2" ht="12.75">
      <c r="A6" t="s">
        <v>59</v>
      </c>
      <c r="B6">
        <v>25270</v>
      </c>
    </row>
    <row r="7" spans="1:2" ht="12.75">
      <c r="A7" t="s">
        <v>22</v>
      </c>
      <c r="B7">
        <v>26986</v>
      </c>
    </row>
    <row r="8" spans="1:2" ht="12.75">
      <c r="A8" t="s">
        <v>53</v>
      </c>
      <c r="B8">
        <v>29991</v>
      </c>
    </row>
    <row r="9" spans="1:2" ht="12.75">
      <c r="A9" t="s">
        <v>54</v>
      </c>
      <c r="B9">
        <v>82125</v>
      </c>
    </row>
    <row r="10" spans="1:2" ht="12.75">
      <c r="A10" t="s">
        <v>60</v>
      </c>
      <c r="B10">
        <v>1331518</v>
      </c>
    </row>
    <row r="22" ht="15.75">
      <c r="A22" s="4" t="s">
        <v>61</v>
      </c>
    </row>
  </sheetData>
  <sheetProtection/>
  <printOptions/>
  <pageMargins left="0.75" right="0.75" top="1" bottom="1" header="0.5" footer="0.5"/>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Мухаметова</cp:lastModifiedBy>
  <cp:lastPrinted>2017-09-18T05:39:08Z</cp:lastPrinted>
  <dcterms:created xsi:type="dcterms:W3CDTF">2002-10-08T15:02:13Z</dcterms:created>
  <dcterms:modified xsi:type="dcterms:W3CDTF">2017-09-18T05:39:12Z</dcterms:modified>
  <cp:category/>
  <cp:version/>
  <cp:contentType/>
  <cp:contentStatus/>
</cp:coreProperties>
</file>