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'Дох'!$A$1:$C$127</definedName>
  </definedNames>
  <calcPr fullCalcOnLoad="1" fullPrecision="0"/>
</workbook>
</file>

<file path=xl/sharedStrings.xml><?xml version="1.0" encoding="utf-8"?>
<sst xmlns="http://schemas.openxmlformats.org/spreadsheetml/2006/main" count="249" uniqueCount="246">
  <si>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</si>
  <si>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</si>
  <si>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</si>
  <si>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</si>
  <si>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</si>
  <si>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</si>
  <si>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</si>
  <si>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</si>
  <si>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</si>
  <si>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</si>
  <si>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</si>
  <si>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</si>
  <si>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</si>
  <si>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</si>
  <si>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</si>
  <si>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</si>
  <si>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</si>
  <si>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</si>
  <si>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</si>
  <si>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</si>
  <si>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</si>
  <si>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</si>
  <si>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</si>
  <si>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</si>
  <si>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</si>
  <si>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</si>
  <si>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</si>
  <si>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</si>
  <si>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</si>
  <si>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</si>
  <si>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</si>
  <si>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</si>
  <si>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</si>
  <si>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</si>
  <si>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</si>
  <si>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</si>
  <si>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</si>
  <si>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</si>
  <si>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</si>
  <si>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</si>
  <si>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</si>
  <si>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</si>
  <si>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</si>
  <si>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</si>
  <si>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182 1 16 03030 01 0000 140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</si>
  <si>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</si>
  <si>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</si>
  <si>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</si>
  <si>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</si>
  <si>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</si>
  <si>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</si>
  <si>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</si>
  <si>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</si>
  <si>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</si>
  <si>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</si>
  <si>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</si>
  <si>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</si>
  <si>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</si>
  <si>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</si>
  <si>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</si>
  <si>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</si>
  <si>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</si>
  <si>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</si>
  <si>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Межбюджетные трансферты, передаваемые бюджету города Байконура на развитие и поддержку инфраструктуры</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</si>
  <si>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</si>
  <si>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</si>
  <si>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</si>
  <si>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</si>
  <si>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</si>
  <si>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</si>
  <si>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</si>
  <si>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</si>
  <si>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</si>
  <si>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</si>
  <si>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</si>
  <si>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</si>
  <si>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</si>
  <si>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</si>
  <si>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</si>
  <si>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</si>
  <si>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</si>
  <si>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</si>
  <si>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</si>
  <si>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</si>
  <si>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</si>
  <si>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</si>
  <si>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</si>
  <si>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</si>
  <si>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</si>
  <si>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182 1 05 01050 01 0000 110</t>
  </si>
  <si>
    <t>192 1 16 90040 04 0000 140</t>
  </si>
  <si>
    <t>182 1 05 01011 01 0000 110</t>
  </si>
  <si>
    <t>182 1 05 01021 01 0000 110</t>
  </si>
  <si>
    <t>Минимальный налог, зачисляемый в бюджеты субъектов Российской Федерации</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</si>
  <si>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</si>
  <si>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</si>
  <si>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</si>
  <si>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</si>
  <si>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</si>
  <si>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</si>
  <si>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</si>
  <si>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</si>
  <si>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</si>
  <si>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</si>
  <si>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</si>
  <si>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</si>
  <si>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</si>
  <si>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</si>
  <si>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</si>
  <si>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</si>
  <si>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</si>
  <si>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</si>
  <si>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</si>
  <si>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</si>
  <si>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</si>
  <si>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</si>
  <si>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</si>
  <si>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</si>
  <si>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</si>
  <si>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</si>
  <si>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</si>
  <si>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</si>
  <si>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</si>
  <si>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</si>
  <si>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</si>
  <si>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</si>
  <si>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</si>
  <si>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</si>
  <si>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</si>
  <si>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</si>
  <si>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</si>
  <si>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выдачей регистрационных знаков, водительских удостоверений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</si>
  <si>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</si>
  <si>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</si>
  <si>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</si>
  <si>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</si>
  <si>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</si>
  <si>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</si>
  <si>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</si>
  <si>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</si>
  <si>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</si>
  <si>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</si>
  <si>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</si>
  <si>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</si>
  <si>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</si>
  <si>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</si>
  <si>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</si>
  <si>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192 1 08 06000 01 0000 110</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</si>
  <si>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</si>
  <si>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</si>
  <si>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</si>
  <si>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</si>
  <si>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</si>
  <si>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</si>
  <si>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</si>
  <si>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</si>
  <si>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</si>
  <si>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</si>
  <si>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</si>
  <si>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</si>
  <si>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</si>
  <si>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</si>
  <si>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</si>
  <si>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</si>
  <si>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</si>
  <si>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192 1 08 06000 01 0003 110</t>
  </si>
  <si>
    <t>192 1 08 06000 01 0005 110</t>
  </si>
  <si>
    <t>192 1 08 06000 01 0007 110</t>
  </si>
  <si>
    <t>192 1 08 07100 01 0034 110</t>
  </si>
  <si>
    <t>192 1 08 07100 01 0035 110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</si>
  <si>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</si>
  <si>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</si>
  <si>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</si>
  <si>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</si>
  <si>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</si>
  <si>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</si>
  <si>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</si>
  <si>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</si>
  <si>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</si>
  <si>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</si>
  <si>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</si>
  <si>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</si>
  <si>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</si>
  <si>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</si>
  <si>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</si>
  <si>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</si>
  <si>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</si>
  <si>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</si>
  <si>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</si>
  <si>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</si>
  <si>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</si>
  <si>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</si>
  <si>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</si>
  <si>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</si>
  <si>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</si>
  <si>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</si>
  <si>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</si>
  <si>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</si>
  <si>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</si>
  <si>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092 2 02 01006 04 0000 151</t>
  </si>
  <si>
    <t>092 2 02 01003 02 0000 151</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</si>
  <si>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</si>
  <si>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</si>
  <si>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</si>
  <si>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092 2 02 03001 02 0000 151</t>
  </si>
  <si>
    <t>292 2 02 03025 02 0000 151</t>
  </si>
  <si>
    <t>292 2 02 03053 02 0000 151</t>
  </si>
  <si>
    <t>292 2 02 03122 02 0000 151</t>
  </si>
  <si>
    <t>292 2 02 03123 02 0000 151</t>
  </si>
  <si>
    <t>092 2 02 04008 04 0000 151</t>
  </si>
  <si>
    <t>292 2 02 04017 02 0000 151</t>
  </si>
  <si>
    <t xml:space="preserve">                                                                                                                      </t>
  </si>
  <si>
    <t>Дотации бюджетам субъектов Российской Федерации на поддержку мер по обеспечению сбалансированности бюджетов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</si>
  <si>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</si>
  <si>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</si>
  <si>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Поступление доходов в бюджет города Байконур в 2016 году</t>
  </si>
  <si>
    <t>182 1 04 02000 01 0000 110</t>
  </si>
  <si>
    <t xml:space="preserve">АКЦИЗЫ ПО ПОДАКЦИЗНЫМ ТОВАРАМ (ПРОДУКЦИИ), ВВОЗИМЫМ НА ТЕРРИТОРИЮ РОССИЙСКОЙ ФЕДЕРАЦИИ </t>
  </si>
  <si>
    <t>182 1 04 02100 01 0000 110</t>
  </si>
  <si>
    <t xml:space="preserve">Акцизы на пиво, ввозимое на территорию Российской Федерации </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</si>
  <si>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</si>
  <si>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</si>
  <si>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Доходы от оказания платных услуг (работ)</t>
  </si>
  <si>
    <t>Плата за предоставление информации, содержащейся в Едином государственном реестре налогоплательщиков</t>
  </si>
  <si>
    <t>182 1 13 01010 01 0000 130</t>
  </si>
  <si>
    <t>192 1 08 07100 01 0000 110</t>
  </si>
  <si>
    <t>Государственная пошлина за выдачу и обмен паспорта гражданина Российской Федерации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</si>
  <si>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</si>
  <si>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</si>
  <si>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</si>
  <si>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</si>
  <si>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УТВЕРЖДЕНО</t>
  </si>
  <si>
    <t>182 1 06 05000 02 0000 110</t>
  </si>
  <si>
    <t>Налог на игорный бизнес</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</si>
  <si>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</si>
  <si>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292 2 02 03128 02 0000 151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</si>
  <si>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НАПРАВЛЕНИЕ, ПРОШЛЫХ ЛЕТ</t>
  </si>
  <si>
    <t>000 2 18 00000 00 0000 000</t>
  </si>
  <si>
    <t>292 2 18 04010 04 0000 180</t>
  </si>
  <si>
    <t>Доходы бюджетов городских округов от возврата бюджетными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</si>
  <si>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</si>
  <si>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</si>
  <si>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292 2 19 02000 02 0000 151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</si>
  <si>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</si>
  <si>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к  постановлению Главы администрации</t>
  </si>
  <si>
    <t xml:space="preserve">                                               от  04 августа 2016 г.  № 216</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</si>
</sst>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6">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b/>
      <sz val="10"/>
      <name val="Times New Roman"/>
      <family val="1"/>
    </font>
    <font>
      <b/>
      <i/>
      <sz val="10"/>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72">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5" fillId="0" borderId="10" xfId="0" applyNumberFormat="1" applyFont="1" applyFill="1" applyBorder="1" applyAlignment="1">
      <alignment horizontal="left" vertical="center" wrapText="1" indent="1"/>
    </xf>
    <xf numFmtId="0" fontId="29" fillId="0" borderId="10" xfId="0" applyFont="1" applyBorder="1" applyAlignment="1">
      <alignment horizontal="center" vertical="justify"/>
    </xf>
    <xf numFmtId="0" fontId="30" fillId="0" borderId="10" xfId="0" applyFont="1" applyBorder="1" applyAlignment="1">
      <alignment horizontal="center" vertical="justify" wrapText="1"/>
    </xf>
    <xf numFmtId="49" fontId="5" fillId="33"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xf>
    <xf numFmtId="49" fontId="5" fillId="33" borderId="10" xfId="0" applyNumberFormat="1" applyFont="1" applyFill="1" applyBorder="1" applyAlignment="1">
      <alignment horizontal="center" vertical="top"/>
    </xf>
    <xf numFmtId="0" fontId="10" fillId="33" borderId="10" xfId="0" applyNumberFormat="1" applyFont="1" applyFill="1" applyBorder="1" applyAlignment="1">
      <alignment horizontal="left" vertical="center" wrapText="1" indent="1"/>
    </xf>
    <xf numFmtId="49" fontId="10" fillId="0" borderId="12"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center" wrapText="1" indent="1"/>
    </xf>
    <xf numFmtId="49" fontId="15" fillId="33" borderId="10" xfId="0" applyNumberFormat="1" applyFont="1" applyFill="1" applyBorder="1" applyAlignment="1">
      <alignment horizontal="left" vertical="center" wrapText="1" indent="1"/>
    </xf>
    <xf numFmtId="0" fontId="24" fillId="0" borderId="0" xfId="0" applyFont="1" applyFill="1" applyAlignment="1">
      <alignment horizontal="center"/>
    </xf>
    <xf numFmtId="0" fontId="21"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xf numFmtId="0" fontId="28" fillId="34" borderId="13" xfId="0" applyFont="1" applyFill="1" applyBorder="1" applyAlignment="1">
      <alignment horizontal="center" vertical="center"/>
    </xf>
    <xf numFmtId="0" fontId="28" fillId="34" borderId="12" xfId="0" applyFont="1" applyFill="1" applyBorder="1" applyAlignment="1">
      <alignment horizontal="center" vertical="center"/>
    </xf>
    <xf numFmtId="0" fontId="3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6"/>
          <c:y val="0.295"/>
          <c:w val="0.43075"/>
          <c:h val="0.452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0"/>
  <sheetViews>
    <sheetView showGridLines="0" tabSelected="1" zoomScalePageLayoutView="0" workbookViewId="0" topLeftCell="A1">
      <selection activeCell="F14" sqref="F14"/>
    </sheetView>
  </sheetViews>
  <sheetFormatPr defaultColWidth="9.00390625" defaultRowHeight="12.75"/>
  <cols>
    <col min="1" max="1" width="25.75390625" style="5" customWidth="1"/>
    <col min="2" max="2" width="51.25390625" style="6" customWidth="1"/>
    <col min="3" max="3" width="14.00390625" style="5" customWidth="1"/>
    <col min="4" max="5" width="9.125" style="8" customWidth="1"/>
    <col min="6" max="6" width="12.75390625" style="8" customWidth="1"/>
    <col min="7" max="16384" width="9.125" style="8" customWidth="1"/>
  </cols>
  <sheetData>
    <row r="1" spans="2:3" ht="15">
      <c r="B1" s="67" t="s">
        <v>148</v>
      </c>
      <c r="C1" s="67"/>
    </row>
    <row r="2" spans="2:3" ht="25.5" customHeight="1">
      <c r="B2" s="71" t="s">
        <v>231</v>
      </c>
      <c r="C2" s="71"/>
    </row>
    <row r="3" spans="1:3" ht="15.75">
      <c r="A3" s="9"/>
      <c r="B3" s="67" t="s">
        <v>244</v>
      </c>
      <c r="C3" s="67"/>
    </row>
    <row r="4" spans="1:3" ht="15.75">
      <c r="A4" s="9"/>
      <c r="B4" s="67" t="s">
        <v>149</v>
      </c>
      <c r="C4" s="68"/>
    </row>
    <row r="5" spans="1:3" ht="15.75">
      <c r="A5" s="9"/>
      <c r="B5" s="67" t="s">
        <v>245</v>
      </c>
      <c r="C5" s="67"/>
    </row>
    <row r="6" spans="1:3" ht="14.25" customHeight="1">
      <c r="A6" s="9"/>
      <c r="B6" s="42"/>
      <c r="C6" s="7"/>
    </row>
    <row r="7" spans="1:3" ht="27.75" customHeight="1">
      <c r="A7" s="65" t="s">
        <v>215</v>
      </c>
      <c r="B7" s="65"/>
      <c r="C7" s="65"/>
    </row>
    <row r="8" spans="1:3" ht="15" customHeight="1">
      <c r="A8" s="15"/>
      <c r="C8" s="1" t="s">
        <v>36</v>
      </c>
    </row>
    <row r="9" spans="1:3" s="10" customFormat="1" ht="42" customHeight="1">
      <c r="A9" s="16" t="s">
        <v>33</v>
      </c>
      <c r="B9" s="16" t="s">
        <v>35</v>
      </c>
      <c r="C9" s="17" t="s">
        <v>25</v>
      </c>
    </row>
    <row r="10" spans="1:18" s="11" customFormat="1" ht="21.75" customHeight="1">
      <c r="A10" s="24" t="s">
        <v>9</v>
      </c>
      <c r="B10" s="21" t="s">
        <v>78</v>
      </c>
      <c r="C10" s="46">
        <f>C11+C18+C24+C35+C42+C62+C70+C77+C81+C103+C68+C21+C22</f>
        <v>2383905</v>
      </c>
      <c r="D10" s="40"/>
      <c r="E10" s="40"/>
      <c r="F10" s="40"/>
      <c r="G10" s="40"/>
      <c r="H10" s="40"/>
      <c r="I10" s="40"/>
      <c r="J10" s="40"/>
      <c r="K10" s="40"/>
      <c r="L10" s="40"/>
      <c r="M10" s="40"/>
      <c r="N10" s="40"/>
      <c r="O10" s="40"/>
      <c r="P10" s="40"/>
      <c r="Q10" s="40"/>
      <c r="R10" s="40"/>
    </row>
    <row r="11" spans="1:3" s="12" customFormat="1" ht="20.25" customHeight="1">
      <c r="A11" s="25" t="s">
        <v>10</v>
      </c>
      <c r="B11" s="22" t="s">
        <v>34</v>
      </c>
      <c r="C11" s="33">
        <f>C12+C14</f>
        <v>1575239</v>
      </c>
    </row>
    <row r="12" spans="1:3" s="13" customFormat="1" ht="19.5" customHeight="1">
      <c r="A12" s="26" t="s">
        <v>11</v>
      </c>
      <c r="B12" s="23" t="s">
        <v>27</v>
      </c>
      <c r="C12" s="31">
        <f>SUM(C13:C13)</f>
        <v>149739</v>
      </c>
    </row>
    <row r="13" spans="1:3" s="10" customFormat="1" ht="58.5" customHeight="1">
      <c r="A13" s="27" t="s">
        <v>73</v>
      </c>
      <c r="B13" s="14" t="s">
        <v>214</v>
      </c>
      <c r="C13" s="47">
        <v>149739</v>
      </c>
    </row>
    <row r="14" spans="1:3" s="13" customFormat="1" ht="20.25" customHeight="1">
      <c r="A14" s="26" t="s">
        <v>99</v>
      </c>
      <c r="B14" s="23" t="s">
        <v>28</v>
      </c>
      <c r="C14" s="31">
        <f>C15+C16+C17</f>
        <v>1425500</v>
      </c>
    </row>
    <row r="15" spans="1:3" s="10" customFormat="1" ht="90.75" customHeight="1">
      <c r="A15" s="28" t="s">
        <v>37</v>
      </c>
      <c r="B15" s="39" t="s">
        <v>151</v>
      </c>
      <c r="C15" s="47">
        <v>1424800</v>
      </c>
    </row>
    <row r="16" spans="1:3" s="10" customFormat="1" ht="122.25" customHeight="1">
      <c r="A16" s="28" t="s">
        <v>108</v>
      </c>
      <c r="B16" s="39" t="s">
        <v>152</v>
      </c>
      <c r="C16" s="47">
        <v>100</v>
      </c>
    </row>
    <row r="17" spans="1:3" s="10" customFormat="1" ht="47.25" customHeight="1">
      <c r="A17" s="28" t="s">
        <v>98</v>
      </c>
      <c r="B17" s="39" t="s">
        <v>153</v>
      </c>
      <c r="C17" s="47">
        <v>600</v>
      </c>
    </row>
    <row r="18" spans="1:3" s="12" customFormat="1" ht="44.25" customHeight="1">
      <c r="A18" s="25" t="s">
        <v>12</v>
      </c>
      <c r="B18" s="22" t="s">
        <v>2</v>
      </c>
      <c r="C18" s="33">
        <f>C19</f>
        <v>237923</v>
      </c>
    </row>
    <row r="19" spans="1:3" s="13" customFormat="1" ht="43.5" customHeight="1">
      <c r="A19" s="26" t="s">
        <v>13</v>
      </c>
      <c r="B19" s="23" t="s">
        <v>3</v>
      </c>
      <c r="C19" s="31">
        <v>237923</v>
      </c>
    </row>
    <row r="20" spans="1:3" s="13" customFormat="1" ht="31.5" customHeight="1">
      <c r="A20" s="25" t="s">
        <v>159</v>
      </c>
      <c r="B20" s="22" t="s">
        <v>160</v>
      </c>
      <c r="C20" s="33">
        <f>C21</f>
        <v>220911</v>
      </c>
    </row>
    <row r="21" spans="1:3" s="13" customFormat="1" ht="32.25" customHeight="1">
      <c r="A21" s="26" t="s">
        <v>158</v>
      </c>
      <c r="B21" s="23" t="s">
        <v>161</v>
      </c>
      <c r="C21" s="31">
        <v>220911</v>
      </c>
    </row>
    <row r="22" spans="1:3" s="13" customFormat="1" ht="48.75" customHeight="1">
      <c r="A22" s="56" t="s">
        <v>216</v>
      </c>
      <c r="B22" s="63" t="s">
        <v>217</v>
      </c>
      <c r="C22" s="33">
        <f>C23</f>
        <v>95</v>
      </c>
    </row>
    <row r="23" spans="1:3" s="13" customFormat="1" ht="32.25" customHeight="1">
      <c r="A23" s="57" t="s">
        <v>218</v>
      </c>
      <c r="B23" s="64" t="s">
        <v>219</v>
      </c>
      <c r="C23" s="31">
        <v>95</v>
      </c>
    </row>
    <row r="24" spans="1:4" s="12" customFormat="1" ht="21" customHeight="1">
      <c r="A24" s="25" t="s">
        <v>14</v>
      </c>
      <c r="B24" s="22" t="s">
        <v>26</v>
      </c>
      <c r="C24" s="33">
        <f>C25+C31+C33</f>
        <v>74885</v>
      </c>
      <c r="D24" s="18"/>
    </row>
    <row r="25" spans="1:4" s="13" customFormat="1" ht="33" customHeight="1">
      <c r="A25" s="26" t="s">
        <v>100</v>
      </c>
      <c r="B25" s="23" t="s">
        <v>67</v>
      </c>
      <c r="C25" s="31">
        <f>C26+C28+C30+C27+C29</f>
        <v>36529</v>
      </c>
      <c r="D25" s="19"/>
    </row>
    <row r="26" spans="1:4" s="10" customFormat="1" ht="30" customHeight="1">
      <c r="A26" s="28" t="s">
        <v>91</v>
      </c>
      <c r="B26" s="34" t="s">
        <v>68</v>
      </c>
      <c r="C26" s="47">
        <v>18000</v>
      </c>
      <c r="D26" s="18"/>
    </row>
    <row r="27" spans="1:4" s="10" customFormat="1" ht="0" customHeight="1" hidden="1">
      <c r="A27" s="28" t="s">
        <v>164</v>
      </c>
      <c r="B27" s="34" t="s">
        <v>175</v>
      </c>
      <c r="C27" s="47">
        <v>0</v>
      </c>
      <c r="D27" s="18"/>
    </row>
    <row r="28" spans="1:4" s="10" customFormat="1" ht="47.25" customHeight="1">
      <c r="A28" s="28" t="s">
        <v>92</v>
      </c>
      <c r="B28" s="34" t="s">
        <v>69</v>
      </c>
      <c r="C28" s="47">
        <v>16700</v>
      </c>
      <c r="D28" s="18"/>
    </row>
    <row r="29" spans="1:4" s="10" customFormat="1" ht="0" customHeight="1" hidden="1">
      <c r="A29" s="28" t="s">
        <v>187</v>
      </c>
      <c r="B29" s="34" t="s">
        <v>188</v>
      </c>
      <c r="C29" s="47">
        <v>0</v>
      </c>
      <c r="D29" s="18"/>
    </row>
    <row r="30" spans="1:4" s="10" customFormat="1" ht="32.25" customHeight="1">
      <c r="A30" s="28" t="s">
        <v>89</v>
      </c>
      <c r="B30" s="35" t="s">
        <v>93</v>
      </c>
      <c r="C30" s="47">
        <v>1829</v>
      </c>
      <c r="D30" s="18"/>
    </row>
    <row r="31" spans="1:4" s="13" customFormat="1" ht="34.5" customHeight="1">
      <c r="A31" s="26" t="s">
        <v>142</v>
      </c>
      <c r="B31" s="23" t="s">
        <v>4</v>
      </c>
      <c r="C31" s="31">
        <f>C32</f>
        <v>38300</v>
      </c>
      <c r="D31" s="19"/>
    </row>
    <row r="32" spans="1:4" s="13" customFormat="1" ht="30.75" customHeight="1">
      <c r="A32" s="28" t="s">
        <v>94</v>
      </c>
      <c r="B32" s="34" t="s">
        <v>4</v>
      </c>
      <c r="C32" s="47">
        <v>38300</v>
      </c>
      <c r="D32" s="19"/>
    </row>
    <row r="33" spans="1:4" s="13" customFormat="1" ht="33.75" customHeight="1">
      <c r="A33" s="26" t="s">
        <v>123</v>
      </c>
      <c r="B33" s="30" t="s">
        <v>124</v>
      </c>
      <c r="C33" s="31">
        <f>C34</f>
        <v>56</v>
      </c>
      <c r="D33" s="19"/>
    </row>
    <row r="34" spans="1:4" s="13" customFormat="1" ht="49.5" customHeight="1">
      <c r="A34" s="43" t="s">
        <v>121</v>
      </c>
      <c r="B34" s="37" t="s">
        <v>122</v>
      </c>
      <c r="C34" s="48">
        <v>56</v>
      </c>
      <c r="D34" s="19"/>
    </row>
    <row r="35" spans="1:4" s="12" customFormat="1" ht="18.75" customHeight="1">
      <c r="A35" s="25" t="s">
        <v>95</v>
      </c>
      <c r="B35" s="22" t="s">
        <v>29</v>
      </c>
      <c r="C35" s="33">
        <f>C36+C38+C41</f>
        <v>191804</v>
      </c>
      <c r="D35" s="18"/>
    </row>
    <row r="36" spans="1:4" s="13" customFormat="1" ht="22.5" customHeight="1">
      <c r="A36" s="26" t="s">
        <v>15</v>
      </c>
      <c r="B36" s="23" t="s">
        <v>32</v>
      </c>
      <c r="C36" s="31">
        <f>C37</f>
        <v>185300</v>
      </c>
      <c r="D36" s="19"/>
    </row>
    <row r="37" spans="1:4" s="10" customFormat="1" ht="31.5" customHeight="1">
      <c r="A37" s="28" t="s">
        <v>16</v>
      </c>
      <c r="B37" s="14" t="s">
        <v>157</v>
      </c>
      <c r="C37" s="47">
        <v>185300</v>
      </c>
      <c r="D37" s="18"/>
    </row>
    <row r="38" spans="1:4" s="13" customFormat="1" ht="21" customHeight="1">
      <c r="A38" s="26" t="s">
        <v>17</v>
      </c>
      <c r="B38" s="23" t="s">
        <v>5</v>
      </c>
      <c r="C38" s="31">
        <f>C39+C40</f>
        <v>6500</v>
      </c>
      <c r="D38" s="19"/>
    </row>
    <row r="39" spans="1:4" s="10" customFormat="1" ht="18" customHeight="1">
      <c r="A39" s="28" t="s">
        <v>18</v>
      </c>
      <c r="B39" s="14" t="s">
        <v>6</v>
      </c>
      <c r="C39" s="47">
        <v>3700</v>
      </c>
      <c r="D39" s="18"/>
    </row>
    <row r="40" spans="1:4" s="10" customFormat="1" ht="18.75" customHeight="1">
      <c r="A40" s="28" t="s">
        <v>19</v>
      </c>
      <c r="B40" s="14" t="s">
        <v>7</v>
      </c>
      <c r="C40" s="47">
        <v>2800</v>
      </c>
      <c r="D40" s="18"/>
    </row>
    <row r="41" spans="1:4" s="10" customFormat="1" ht="18.75" customHeight="1">
      <c r="A41" s="26" t="s">
        <v>232</v>
      </c>
      <c r="B41" s="51" t="s">
        <v>233</v>
      </c>
      <c r="C41" s="31">
        <v>4</v>
      </c>
      <c r="D41" s="18"/>
    </row>
    <row r="42" spans="1:4" s="12" customFormat="1" ht="19.5" customHeight="1">
      <c r="A42" s="25" t="s">
        <v>96</v>
      </c>
      <c r="B42" s="22" t="s">
        <v>8</v>
      </c>
      <c r="C42" s="33">
        <f>C43+C44+C45+C48+C52</f>
        <v>10500</v>
      </c>
      <c r="D42" s="18"/>
    </row>
    <row r="43" spans="1:4" s="12" customFormat="1" ht="30.75" customHeight="1">
      <c r="A43" s="26" t="s">
        <v>195</v>
      </c>
      <c r="B43" s="23" t="s">
        <v>194</v>
      </c>
      <c r="C43" s="31">
        <v>20</v>
      </c>
      <c r="D43" s="18"/>
    </row>
    <row r="44" spans="1:4" s="13" customFormat="1" ht="61.5" customHeight="1">
      <c r="A44" s="26" t="s">
        <v>48</v>
      </c>
      <c r="B44" s="23" t="s">
        <v>154</v>
      </c>
      <c r="C44" s="31">
        <v>3400</v>
      </c>
      <c r="D44" s="19"/>
    </row>
    <row r="45" spans="1:4" s="13" customFormat="1" ht="106.5" customHeight="1">
      <c r="A45" s="26" t="s">
        <v>162</v>
      </c>
      <c r="B45" s="51" t="s">
        <v>141</v>
      </c>
      <c r="C45" s="53">
        <f>C46+C47</f>
        <v>460</v>
      </c>
      <c r="D45" s="19"/>
    </row>
    <row r="46" spans="1:4" s="13" customFormat="1" ht="166.5" customHeight="1">
      <c r="A46" s="28" t="s">
        <v>170</v>
      </c>
      <c r="B46" s="14" t="s">
        <v>180</v>
      </c>
      <c r="C46" s="52">
        <v>250</v>
      </c>
      <c r="D46" s="19"/>
    </row>
    <row r="47" spans="1:4" s="13" customFormat="1" ht="166.5" customHeight="1">
      <c r="A47" s="28" t="s">
        <v>171</v>
      </c>
      <c r="B47" s="14" t="s">
        <v>181</v>
      </c>
      <c r="C47" s="52">
        <v>210</v>
      </c>
      <c r="D47" s="19"/>
    </row>
    <row r="48" spans="1:4" s="13" customFormat="1" ht="92.25" customHeight="1">
      <c r="A48" s="26" t="s">
        <v>147</v>
      </c>
      <c r="B48" s="51" t="s">
        <v>150</v>
      </c>
      <c r="C48" s="31">
        <f>C49+C50+C51</f>
        <v>1600</v>
      </c>
      <c r="D48" s="19"/>
    </row>
    <row r="49" spans="1:4" s="13" customFormat="1" ht="136.5" customHeight="1">
      <c r="A49" s="28" t="s">
        <v>165</v>
      </c>
      <c r="B49" s="14" t="s">
        <v>182</v>
      </c>
      <c r="C49" s="47">
        <v>1495</v>
      </c>
      <c r="D49" s="19"/>
    </row>
    <row r="50" spans="1:4" s="13" customFormat="1" ht="150" customHeight="1">
      <c r="A50" s="28" t="s">
        <v>166</v>
      </c>
      <c r="B50" s="14" t="s">
        <v>183</v>
      </c>
      <c r="C50" s="47">
        <v>100</v>
      </c>
      <c r="D50" s="19"/>
    </row>
    <row r="51" spans="1:4" s="13" customFormat="1" ht="135" customHeight="1">
      <c r="A51" s="28" t="s">
        <v>167</v>
      </c>
      <c r="B51" s="14" t="s">
        <v>184</v>
      </c>
      <c r="C51" s="47">
        <v>5</v>
      </c>
      <c r="D51" s="19"/>
    </row>
    <row r="52" spans="1:4" s="13" customFormat="1" ht="45.75" customHeight="1">
      <c r="A52" s="26" t="s">
        <v>70</v>
      </c>
      <c r="B52" s="23" t="s">
        <v>40</v>
      </c>
      <c r="C52" s="31">
        <f>C53+C54+C55+C56+C59+C60+C61</f>
        <v>5020</v>
      </c>
      <c r="D52" s="19"/>
    </row>
    <row r="53" spans="1:4" s="10" customFormat="1" ht="103.5" customHeight="1">
      <c r="A53" s="28" t="s">
        <v>41</v>
      </c>
      <c r="B53" s="14" t="s">
        <v>79</v>
      </c>
      <c r="C53" s="47">
        <v>300</v>
      </c>
      <c r="D53" s="18"/>
    </row>
    <row r="54" spans="1:4" s="10" customFormat="1" ht="33" customHeight="1">
      <c r="A54" s="28" t="s">
        <v>192</v>
      </c>
      <c r="B54" s="14" t="s">
        <v>193</v>
      </c>
      <c r="C54" s="47">
        <v>20</v>
      </c>
      <c r="D54" s="18"/>
    </row>
    <row r="55" spans="1:4" s="10" customFormat="1" ht="89.25" customHeight="1">
      <c r="A55" s="28" t="s">
        <v>84</v>
      </c>
      <c r="B55" s="14" t="s">
        <v>143</v>
      </c>
      <c r="C55" s="52">
        <v>1800</v>
      </c>
      <c r="D55" s="18"/>
    </row>
    <row r="56" spans="1:4" s="10" customFormat="1" ht="42" customHeight="1">
      <c r="A56" s="26" t="s">
        <v>225</v>
      </c>
      <c r="B56" s="51" t="s">
        <v>226</v>
      </c>
      <c r="C56" s="53">
        <f>C57+C58</f>
        <v>500</v>
      </c>
      <c r="D56" s="18"/>
    </row>
    <row r="57" spans="1:4" s="10" customFormat="1" ht="63.75" customHeight="1">
      <c r="A57" s="28" t="s">
        <v>168</v>
      </c>
      <c r="B57" s="14" t="s">
        <v>185</v>
      </c>
      <c r="C57" s="47">
        <v>340</v>
      </c>
      <c r="D57" s="18"/>
    </row>
    <row r="58" spans="1:4" s="10" customFormat="1" ht="75" customHeight="1">
      <c r="A58" s="28" t="s">
        <v>169</v>
      </c>
      <c r="B58" s="14" t="s">
        <v>186</v>
      </c>
      <c r="C58" s="47">
        <v>160</v>
      </c>
      <c r="D58" s="18"/>
    </row>
    <row r="59" spans="1:4" s="10" customFormat="1" ht="105.75" customHeight="1">
      <c r="A59" s="50" t="s">
        <v>105</v>
      </c>
      <c r="B59" s="37" t="s">
        <v>131</v>
      </c>
      <c r="C59" s="47">
        <v>2300</v>
      </c>
      <c r="D59" s="18"/>
    </row>
    <row r="60" spans="1:4" s="10" customFormat="1" ht="33" customHeight="1">
      <c r="A60" s="28" t="s">
        <v>64</v>
      </c>
      <c r="B60" s="14" t="s">
        <v>65</v>
      </c>
      <c r="C60" s="52">
        <v>50</v>
      </c>
      <c r="D60" s="18"/>
    </row>
    <row r="61" spans="1:4" s="10" customFormat="1" ht="107.25" customHeight="1">
      <c r="A61" s="28" t="s">
        <v>125</v>
      </c>
      <c r="B61" s="14" t="s">
        <v>126</v>
      </c>
      <c r="C61" s="52">
        <v>50</v>
      </c>
      <c r="D61" s="18"/>
    </row>
    <row r="62" spans="1:4" s="12" customFormat="1" ht="59.25" customHeight="1">
      <c r="A62" s="25" t="s">
        <v>133</v>
      </c>
      <c r="B62" s="22" t="s">
        <v>23</v>
      </c>
      <c r="C62" s="33">
        <f>C63+C66</f>
        <v>22900</v>
      </c>
      <c r="D62" s="18"/>
    </row>
    <row r="63" spans="1:4" s="10" customFormat="1" ht="105" customHeight="1">
      <c r="A63" s="26" t="s">
        <v>83</v>
      </c>
      <c r="B63" s="30" t="s">
        <v>155</v>
      </c>
      <c r="C63" s="31">
        <f>C64+C65</f>
        <v>16040</v>
      </c>
      <c r="D63" s="18"/>
    </row>
    <row r="64" spans="1:4" s="13" customFormat="1" ht="90" customHeight="1">
      <c r="A64" s="28" t="s">
        <v>74</v>
      </c>
      <c r="B64" s="20" t="s">
        <v>132</v>
      </c>
      <c r="C64" s="47">
        <v>700</v>
      </c>
      <c r="D64" s="19"/>
    </row>
    <row r="65" spans="1:4" s="10" customFormat="1" ht="78" customHeight="1">
      <c r="A65" s="28" t="s">
        <v>75</v>
      </c>
      <c r="B65" s="14" t="s">
        <v>134</v>
      </c>
      <c r="C65" s="47">
        <v>15340</v>
      </c>
      <c r="D65" s="18"/>
    </row>
    <row r="66" spans="1:4" s="13" customFormat="1" ht="30.75" customHeight="1">
      <c r="A66" s="26" t="s">
        <v>53</v>
      </c>
      <c r="B66" s="23" t="s">
        <v>71</v>
      </c>
      <c r="C66" s="31">
        <f>C67</f>
        <v>6860</v>
      </c>
      <c r="D66" s="19"/>
    </row>
    <row r="67" spans="1:4" s="10" customFormat="1" ht="62.25" customHeight="1">
      <c r="A67" s="28" t="s">
        <v>88</v>
      </c>
      <c r="B67" s="14" t="s">
        <v>144</v>
      </c>
      <c r="C67" s="47">
        <v>6860</v>
      </c>
      <c r="D67" s="18"/>
    </row>
    <row r="68" spans="1:4" s="12" customFormat="1" ht="30.75" customHeight="1">
      <c r="A68" s="25" t="s">
        <v>49</v>
      </c>
      <c r="B68" s="22" t="s">
        <v>39</v>
      </c>
      <c r="C68" s="33">
        <f>C69</f>
        <v>15300</v>
      </c>
      <c r="D68" s="18"/>
    </row>
    <row r="69" spans="1:4" s="13" customFormat="1" ht="36.75" customHeight="1">
      <c r="A69" s="26" t="s">
        <v>102</v>
      </c>
      <c r="B69" s="23" t="s">
        <v>103</v>
      </c>
      <c r="C69" s="31">
        <v>15300</v>
      </c>
      <c r="D69" s="19"/>
    </row>
    <row r="70" spans="1:4" s="12" customFormat="1" ht="47.25" customHeight="1">
      <c r="A70" s="25" t="s">
        <v>97</v>
      </c>
      <c r="B70" s="22" t="s">
        <v>145</v>
      </c>
      <c r="C70" s="33">
        <f>C71+C75</f>
        <v>2300</v>
      </c>
      <c r="D70" s="18"/>
    </row>
    <row r="71" spans="1:4" s="13" customFormat="1" ht="18" customHeight="1">
      <c r="A71" s="26" t="s">
        <v>107</v>
      </c>
      <c r="B71" s="23" t="s">
        <v>222</v>
      </c>
      <c r="C71" s="31">
        <f>C73+C74+C72</f>
        <v>1050</v>
      </c>
      <c r="D71" s="19"/>
    </row>
    <row r="72" spans="1:4" s="13" customFormat="1" ht="35.25" customHeight="1">
      <c r="A72" s="28" t="s">
        <v>224</v>
      </c>
      <c r="B72" s="20" t="s">
        <v>223</v>
      </c>
      <c r="C72" s="47">
        <v>30</v>
      </c>
      <c r="D72" s="19"/>
    </row>
    <row r="73" spans="1:4" s="10" customFormat="1" ht="63" customHeight="1">
      <c r="A73" s="28" t="s">
        <v>20</v>
      </c>
      <c r="B73" s="38" t="s">
        <v>146</v>
      </c>
      <c r="C73" s="47">
        <v>70</v>
      </c>
      <c r="D73" s="18"/>
    </row>
    <row r="74" spans="1:4" s="10" customFormat="1" ht="36" customHeight="1">
      <c r="A74" s="28" t="s">
        <v>104</v>
      </c>
      <c r="B74" s="35" t="s">
        <v>106</v>
      </c>
      <c r="C74" s="47">
        <v>950</v>
      </c>
      <c r="D74" s="18"/>
    </row>
    <row r="75" spans="1:4" s="10" customFormat="1" ht="21" customHeight="1">
      <c r="A75" s="26" t="s">
        <v>135</v>
      </c>
      <c r="B75" s="23" t="s">
        <v>128</v>
      </c>
      <c r="C75" s="31">
        <f>C76</f>
        <v>1250</v>
      </c>
      <c r="D75" s="18"/>
    </row>
    <row r="76" spans="1:4" s="10" customFormat="1" ht="32.25" customHeight="1">
      <c r="A76" s="45" t="s">
        <v>129</v>
      </c>
      <c r="B76" s="20" t="s">
        <v>130</v>
      </c>
      <c r="C76" s="47">
        <v>1250</v>
      </c>
      <c r="D76" s="18"/>
    </row>
    <row r="77" spans="1:4" s="12" customFormat="1" ht="18" customHeight="1">
      <c r="A77" s="25" t="s">
        <v>136</v>
      </c>
      <c r="B77" s="22" t="s">
        <v>30</v>
      </c>
      <c r="C77" s="33">
        <f>C79+C80+C78</f>
        <v>2568</v>
      </c>
      <c r="D77" s="18"/>
    </row>
    <row r="78" spans="1:4" s="12" customFormat="1" ht="31.5" customHeight="1">
      <c r="A78" s="28" t="s">
        <v>198</v>
      </c>
      <c r="B78" s="37" t="s">
        <v>197</v>
      </c>
      <c r="C78" s="47">
        <v>18</v>
      </c>
      <c r="D78" s="18"/>
    </row>
    <row r="79" spans="1:4" s="13" customFormat="1" ht="46.5" customHeight="1">
      <c r="A79" s="28" t="s">
        <v>196</v>
      </c>
      <c r="B79" s="20" t="s">
        <v>111</v>
      </c>
      <c r="C79" s="52">
        <v>250</v>
      </c>
      <c r="D79" s="19"/>
    </row>
    <row r="80" spans="1:4" s="10" customFormat="1" ht="21" customHeight="1">
      <c r="A80" s="28" t="s">
        <v>21</v>
      </c>
      <c r="B80" s="14" t="s">
        <v>1</v>
      </c>
      <c r="C80" s="47">
        <v>2300</v>
      </c>
      <c r="D80" s="18"/>
    </row>
    <row r="81" spans="1:4" s="12" customFormat="1" ht="29.25" customHeight="1">
      <c r="A81" s="25" t="s">
        <v>50</v>
      </c>
      <c r="B81" s="22" t="s">
        <v>24</v>
      </c>
      <c r="C81" s="33">
        <f>C82+C83+C86+C91+C94+C98+C101+C87+C102</f>
        <v>23500</v>
      </c>
      <c r="D81" s="18"/>
    </row>
    <row r="82" spans="1:4" s="12" customFormat="1" ht="45.75" customHeight="1">
      <c r="A82" s="26" t="s">
        <v>47</v>
      </c>
      <c r="B82" s="23" t="s">
        <v>137</v>
      </c>
      <c r="C82" s="31">
        <v>400</v>
      </c>
      <c r="D82" s="18"/>
    </row>
    <row r="83" spans="1:4" s="13" customFormat="1" ht="32.25" customHeight="1">
      <c r="A83" s="26" t="s">
        <v>42</v>
      </c>
      <c r="B83" s="23" t="s">
        <v>38</v>
      </c>
      <c r="C83" s="31">
        <f>C84+C85</f>
        <v>350</v>
      </c>
      <c r="D83" s="19"/>
    </row>
    <row r="84" spans="1:4" s="10" customFormat="1" ht="77.25" customHeight="1">
      <c r="A84" s="28" t="s">
        <v>43</v>
      </c>
      <c r="B84" s="14" t="s">
        <v>156</v>
      </c>
      <c r="C84" s="47">
        <v>250</v>
      </c>
      <c r="D84" s="18"/>
    </row>
    <row r="85" spans="1:4" s="10" customFormat="1" ht="63" customHeight="1">
      <c r="A85" s="28" t="s">
        <v>44</v>
      </c>
      <c r="B85" s="14" t="s">
        <v>138</v>
      </c>
      <c r="C85" s="47">
        <v>100</v>
      </c>
      <c r="D85" s="18"/>
    </row>
    <row r="86" spans="1:4" s="13" customFormat="1" ht="77.25" customHeight="1">
      <c r="A86" s="26" t="s">
        <v>45</v>
      </c>
      <c r="B86" s="23" t="s">
        <v>101</v>
      </c>
      <c r="C86" s="31">
        <v>800</v>
      </c>
      <c r="D86" s="19"/>
    </row>
    <row r="87" spans="1:4" s="13" customFormat="1" ht="49.5" customHeight="1">
      <c r="A87" s="26" t="s">
        <v>117</v>
      </c>
      <c r="B87" s="23" t="s">
        <v>118</v>
      </c>
      <c r="C87" s="31">
        <f>C88+C89</f>
        <v>550</v>
      </c>
      <c r="D87" s="19"/>
    </row>
    <row r="88" spans="1:4" s="13" customFormat="1" ht="60" customHeight="1">
      <c r="A88" s="28" t="s">
        <v>66</v>
      </c>
      <c r="B88" s="20" t="s">
        <v>85</v>
      </c>
      <c r="C88" s="47">
        <v>500</v>
      </c>
      <c r="D88" s="19"/>
    </row>
    <row r="89" spans="1:4" s="13" customFormat="1" ht="59.25" customHeight="1">
      <c r="A89" s="28" t="s">
        <v>51</v>
      </c>
      <c r="B89" s="20" t="s">
        <v>86</v>
      </c>
      <c r="C89" s="47">
        <v>50</v>
      </c>
      <c r="D89" s="19"/>
    </row>
    <row r="90" spans="1:4" s="13" customFormat="1" ht="74.25" customHeight="1" hidden="1">
      <c r="A90" s="28" t="s">
        <v>163</v>
      </c>
      <c r="B90" s="20" t="s">
        <v>176</v>
      </c>
      <c r="C90" s="47">
        <v>0</v>
      </c>
      <c r="D90" s="19"/>
    </row>
    <row r="91" spans="1:4" s="13" customFormat="1" ht="31.5" customHeight="1">
      <c r="A91" s="26" t="s">
        <v>116</v>
      </c>
      <c r="B91" s="23" t="s">
        <v>190</v>
      </c>
      <c r="C91" s="31">
        <f>C92+C93</f>
        <v>17000</v>
      </c>
      <c r="D91" s="19"/>
    </row>
    <row r="92" spans="1:4" s="13" customFormat="1" ht="48.75" customHeight="1">
      <c r="A92" s="28" t="s">
        <v>112</v>
      </c>
      <c r="B92" s="20" t="s">
        <v>113</v>
      </c>
      <c r="C92" s="47">
        <v>15500</v>
      </c>
      <c r="D92" s="19"/>
    </row>
    <row r="93" spans="1:4" s="13" customFormat="1" ht="33.75" customHeight="1">
      <c r="A93" s="28" t="s">
        <v>114</v>
      </c>
      <c r="B93" s="20" t="s">
        <v>115</v>
      </c>
      <c r="C93" s="47">
        <v>1500</v>
      </c>
      <c r="D93" s="19"/>
    </row>
    <row r="94" spans="1:4" s="13" customFormat="1" ht="32.25" customHeight="1">
      <c r="A94" s="26" t="s">
        <v>119</v>
      </c>
      <c r="B94" s="23" t="s">
        <v>120</v>
      </c>
      <c r="C94" s="31">
        <f>C95+C96+C97</f>
        <v>3900</v>
      </c>
      <c r="D94" s="19"/>
    </row>
    <row r="95" spans="1:4" s="13" customFormat="1" ht="48" customHeight="1">
      <c r="A95" s="28" t="s">
        <v>80</v>
      </c>
      <c r="B95" s="20" t="s">
        <v>87</v>
      </c>
      <c r="C95" s="47">
        <v>2500</v>
      </c>
      <c r="D95" s="19"/>
    </row>
    <row r="96" spans="1:4" s="13" customFormat="1" ht="48" customHeight="1">
      <c r="A96" s="28" t="s">
        <v>90</v>
      </c>
      <c r="B96" s="20" t="s">
        <v>87</v>
      </c>
      <c r="C96" s="47">
        <v>300</v>
      </c>
      <c r="D96" s="19"/>
    </row>
    <row r="97" spans="1:4" s="13" customFormat="1" ht="44.25" customHeight="1">
      <c r="A97" s="28" t="s">
        <v>81</v>
      </c>
      <c r="B97" s="20" t="s">
        <v>87</v>
      </c>
      <c r="C97" s="47">
        <v>1100</v>
      </c>
      <c r="D97" s="19"/>
    </row>
    <row r="98" spans="1:4" s="13" customFormat="1" ht="63" customHeight="1">
      <c r="A98" s="26" t="s">
        <v>72</v>
      </c>
      <c r="B98" s="23" t="s">
        <v>140</v>
      </c>
      <c r="C98" s="31">
        <f>C99+C100</f>
        <v>100</v>
      </c>
      <c r="D98" s="19"/>
    </row>
    <row r="99" spans="1:4" s="13" customFormat="1" ht="135.75" customHeight="1">
      <c r="A99" s="28" t="s">
        <v>172</v>
      </c>
      <c r="B99" s="14" t="s">
        <v>177</v>
      </c>
      <c r="C99" s="47">
        <v>70</v>
      </c>
      <c r="D99" s="19"/>
    </row>
    <row r="100" spans="1:4" s="13" customFormat="1" ht="107.25" customHeight="1">
      <c r="A100" s="28" t="s">
        <v>173</v>
      </c>
      <c r="B100" s="14" t="s">
        <v>178</v>
      </c>
      <c r="C100" s="47">
        <v>30</v>
      </c>
      <c r="D100" s="19"/>
    </row>
    <row r="101" spans="1:4" s="13" customFormat="1" ht="78" customHeight="1">
      <c r="A101" s="26" t="s">
        <v>82</v>
      </c>
      <c r="B101" s="23" t="s">
        <v>76</v>
      </c>
      <c r="C101" s="31">
        <v>100</v>
      </c>
      <c r="D101" s="19"/>
    </row>
    <row r="102" spans="1:4" s="13" customFormat="1" ht="78.75" customHeight="1">
      <c r="A102" s="26" t="s">
        <v>189</v>
      </c>
      <c r="B102" s="23" t="s">
        <v>213</v>
      </c>
      <c r="C102" s="31">
        <v>300</v>
      </c>
      <c r="D102" s="19"/>
    </row>
    <row r="103" spans="1:4" s="12" customFormat="1" ht="20.25" customHeight="1">
      <c r="A103" s="25" t="s">
        <v>139</v>
      </c>
      <c r="B103" s="22" t="s">
        <v>31</v>
      </c>
      <c r="C103" s="33">
        <f>C104+C105+C106</f>
        <v>5980</v>
      </c>
      <c r="D103" s="18"/>
    </row>
    <row r="104" spans="1:4" s="10" customFormat="1" ht="29.25" customHeight="1">
      <c r="A104" s="28" t="s">
        <v>52</v>
      </c>
      <c r="B104" s="14" t="s">
        <v>77</v>
      </c>
      <c r="C104" s="47">
        <v>5930</v>
      </c>
      <c r="D104" s="18"/>
    </row>
    <row r="105" spans="1:4" s="10" customFormat="1" ht="30.75" customHeight="1">
      <c r="A105" s="28" t="s">
        <v>109</v>
      </c>
      <c r="B105" s="14" t="s">
        <v>110</v>
      </c>
      <c r="C105" s="47">
        <v>45</v>
      </c>
      <c r="D105" s="18"/>
    </row>
    <row r="106" spans="1:4" s="10" customFormat="1" ht="75" customHeight="1">
      <c r="A106" s="28" t="s">
        <v>174</v>
      </c>
      <c r="B106" s="14" t="s">
        <v>179</v>
      </c>
      <c r="C106" s="47">
        <v>5</v>
      </c>
      <c r="D106" s="18"/>
    </row>
    <row r="107" spans="1:4" s="40" customFormat="1" ht="27" customHeight="1">
      <c r="A107" s="36" t="s">
        <v>0</v>
      </c>
      <c r="B107" s="21" t="s">
        <v>203</v>
      </c>
      <c r="C107" s="46">
        <f>C108+C119+C121</f>
        <v>1073767.8</v>
      </c>
      <c r="D107" s="41"/>
    </row>
    <row r="108" spans="1:4" s="40" customFormat="1" ht="45" customHeight="1">
      <c r="A108" s="25" t="s">
        <v>201</v>
      </c>
      <c r="B108" s="22" t="s">
        <v>202</v>
      </c>
      <c r="C108" s="31">
        <f>C109+C110+C111+C112+C113+C114+C115+C116+C117+C118</f>
        <v>1069871.6</v>
      </c>
      <c r="D108" s="41"/>
    </row>
    <row r="109" spans="1:4" s="13" customFormat="1" ht="45.75" customHeight="1">
      <c r="A109" s="54" t="s">
        <v>199</v>
      </c>
      <c r="B109" s="20" t="s">
        <v>46</v>
      </c>
      <c r="C109" s="47">
        <v>826634</v>
      </c>
      <c r="D109" s="19"/>
    </row>
    <row r="110" spans="1:4" s="13" customFormat="1" ht="46.5" customHeight="1">
      <c r="A110" s="54" t="s">
        <v>200</v>
      </c>
      <c r="B110" s="20" t="s">
        <v>212</v>
      </c>
      <c r="C110" s="47">
        <v>19413.7</v>
      </c>
      <c r="D110" s="19"/>
    </row>
    <row r="111" spans="1:4" s="13" customFormat="1" ht="46.5" customHeight="1">
      <c r="A111" s="54" t="s">
        <v>204</v>
      </c>
      <c r="B111" s="20" t="s">
        <v>220</v>
      </c>
      <c r="C111" s="47">
        <v>5427.1</v>
      </c>
      <c r="D111" s="19"/>
    </row>
    <row r="112" spans="1:4" s="13" customFormat="1" ht="62.25" customHeight="1">
      <c r="A112" s="54" t="s">
        <v>205</v>
      </c>
      <c r="B112" s="20" t="s">
        <v>227</v>
      </c>
      <c r="C112" s="47">
        <v>8856.3</v>
      </c>
      <c r="D112" s="19"/>
    </row>
    <row r="113" spans="1:4" s="13" customFormat="1" ht="93" customHeight="1">
      <c r="A113" s="54" t="s">
        <v>206</v>
      </c>
      <c r="B113" s="20" t="s">
        <v>228</v>
      </c>
      <c r="C113" s="47">
        <v>209.6</v>
      </c>
      <c r="D113" s="66"/>
    </row>
    <row r="114" spans="1:6" s="13" customFormat="1" ht="108" customHeight="1">
      <c r="A114" s="54" t="s">
        <v>207</v>
      </c>
      <c r="B114" s="55" t="s">
        <v>229</v>
      </c>
      <c r="C114" s="47">
        <v>8994.4</v>
      </c>
      <c r="D114" s="66"/>
      <c r="F114" s="44"/>
    </row>
    <row r="115" spans="1:6" s="13" customFormat="1" ht="75" customHeight="1">
      <c r="A115" s="54" t="s">
        <v>208</v>
      </c>
      <c r="B115" s="55" t="s">
        <v>230</v>
      </c>
      <c r="C115" s="47">
        <v>154.6</v>
      </c>
      <c r="D115" s="66"/>
      <c r="F115" s="44"/>
    </row>
    <row r="116" spans="1:6" s="13" customFormat="1" ht="123" customHeight="1">
      <c r="A116" s="58" t="s">
        <v>235</v>
      </c>
      <c r="B116" s="55" t="s">
        <v>234</v>
      </c>
      <c r="C116" s="47">
        <v>2010.2</v>
      </c>
      <c r="D116" s="66"/>
      <c r="F116" s="44"/>
    </row>
    <row r="117" spans="1:6" s="13" customFormat="1" ht="51.75" customHeight="1">
      <c r="A117" s="54" t="s">
        <v>209</v>
      </c>
      <c r="B117" s="20" t="s">
        <v>63</v>
      </c>
      <c r="C117" s="47">
        <v>197520.9</v>
      </c>
      <c r="D117" s="66"/>
      <c r="F117" s="44"/>
    </row>
    <row r="118" spans="1:7" s="13" customFormat="1" ht="79.5" customHeight="1">
      <c r="A118" s="54" t="s">
        <v>210</v>
      </c>
      <c r="B118" s="20" t="s">
        <v>221</v>
      </c>
      <c r="C118" s="47">
        <v>650.8</v>
      </c>
      <c r="D118" s="66"/>
      <c r="F118" s="44"/>
      <c r="G118" s="13" t="s">
        <v>211</v>
      </c>
    </row>
    <row r="119" spans="1:6" s="13" customFormat="1" ht="117.75" customHeight="1">
      <c r="A119" s="59" t="s">
        <v>237</v>
      </c>
      <c r="B119" s="62" t="s">
        <v>236</v>
      </c>
      <c r="C119" s="33">
        <f>C120</f>
        <v>5000</v>
      </c>
      <c r="D119" s="66"/>
      <c r="F119" s="44"/>
    </row>
    <row r="120" spans="1:6" s="13" customFormat="1" ht="45.75" customHeight="1">
      <c r="A120" s="60" t="s">
        <v>238</v>
      </c>
      <c r="B120" s="39" t="s">
        <v>239</v>
      </c>
      <c r="C120" s="47">
        <v>5000</v>
      </c>
      <c r="D120" s="66"/>
      <c r="F120" s="44"/>
    </row>
    <row r="121" spans="1:6" s="13" customFormat="1" ht="63.75" customHeight="1">
      <c r="A121" s="59" t="s">
        <v>240</v>
      </c>
      <c r="B121" s="61" t="s">
        <v>241</v>
      </c>
      <c r="C121" s="33">
        <f>C122</f>
        <v>-1103.8</v>
      </c>
      <c r="D121" s="66"/>
      <c r="F121" s="44"/>
    </row>
    <row r="122" spans="1:6" s="13" customFormat="1" ht="63" customHeight="1">
      <c r="A122" s="60" t="s">
        <v>242</v>
      </c>
      <c r="B122" s="39" t="s">
        <v>243</v>
      </c>
      <c r="C122" s="47">
        <v>-1103.8</v>
      </c>
      <c r="D122" s="66"/>
      <c r="F122" s="44"/>
    </row>
    <row r="123" spans="1:8" s="11" customFormat="1" ht="22.5" customHeight="1">
      <c r="A123" s="69" t="s">
        <v>127</v>
      </c>
      <c r="B123" s="70"/>
      <c r="C123" s="49">
        <f>C10+C107</f>
        <v>3457672.8</v>
      </c>
      <c r="D123" s="66"/>
      <c r="E123" s="40"/>
      <c r="F123" s="40"/>
      <c r="G123" s="40"/>
      <c r="H123" s="40"/>
    </row>
    <row r="124" spans="3:4" ht="12.75">
      <c r="C124" s="32"/>
      <c r="D124" s="66"/>
    </row>
    <row r="126" ht="12.75">
      <c r="B126" s="6" t="s">
        <v>191</v>
      </c>
    </row>
    <row r="128" ht="12.75">
      <c r="A128" s="8"/>
    </row>
    <row r="130" spans="2:3" ht="12.75">
      <c r="B130" s="29"/>
      <c r="C130" s="8"/>
    </row>
  </sheetData>
  <sheetProtection/>
  <mergeCells count="8">
    <mergeCell ref="A7:C7"/>
    <mergeCell ref="D113:D124"/>
    <mergeCell ref="B1:C1"/>
    <mergeCell ref="B3:C3"/>
    <mergeCell ref="B5:C5"/>
    <mergeCell ref="B4:C4"/>
    <mergeCell ref="A123:B123"/>
    <mergeCell ref="B2:C2"/>
  </mergeCells>
  <printOptions horizontalCentered="1"/>
  <pageMargins left="0.8267716535433072" right="0.3937007874015748" top="0.7874015748031497" bottom="0.7874015748031497" header="0" footer="0.3937007874015748"/>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59</v>
      </c>
      <c r="B2" s="3">
        <v>77328</v>
      </c>
    </row>
    <row r="3" spans="1:2" ht="12.75">
      <c r="A3" t="s">
        <v>56</v>
      </c>
      <c r="B3">
        <v>474802</v>
      </c>
    </row>
    <row r="4" spans="1:2" ht="12.75">
      <c r="A4" t="s">
        <v>57</v>
      </c>
      <c r="B4">
        <v>116055</v>
      </c>
    </row>
    <row r="5" spans="1:2" ht="12.75">
      <c r="A5" t="s">
        <v>58</v>
      </c>
      <c r="B5">
        <v>137000</v>
      </c>
    </row>
    <row r="6" spans="1:2" ht="12.75">
      <c r="A6" t="s">
        <v>60</v>
      </c>
      <c r="B6">
        <v>25270</v>
      </c>
    </row>
    <row r="7" spans="1:2" ht="12.75">
      <c r="A7" t="s">
        <v>22</v>
      </c>
      <c r="B7">
        <v>26986</v>
      </c>
    </row>
    <row r="8" spans="1:2" ht="12.75">
      <c r="A8" t="s">
        <v>54</v>
      </c>
      <c r="B8">
        <v>29991</v>
      </c>
    </row>
    <row r="9" spans="1:2" ht="12.75">
      <c r="A9" t="s">
        <v>55</v>
      </c>
      <c r="B9">
        <v>82125</v>
      </c>
    </row>
    <row r="10" spans="1:2" ht="12.75">
      <c r="A10" t="s">
        <v>61</v>
      </c>
      <c r="B10">
        <v>1331518</v>
      </c>
    </row>
    <row r="22" ht="15.75">
      <c r="A22" s="4" t="s">
        <v>62</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Мухаметова</cp:lastModifiedBy>
  <cp:lastPrinted>2016-09-02T09:33:08Z</cp:lastPrinted>
  <dcterms:created xsi:type="dcterms:W3CDTF">2002-10-08T15:02:13Z</dcterms:created>
  <dcterms:modified xsi:type="dcterms:W3CDTF">2016-09-02T09:35:33Z</dcterms:modified>
  <cp:category/>
  <cp:version/>
  <cp:contentType/>
  <cp:contentStatus/>
</cp:coreProperties>
</file>